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 autoCompressPictures="0" defaultThemeVersion="124226"/>
  <xr:revisionPtr revIDLastSave="0" documentId="13_ncr:1_{D1D92794-7EA1-4FE9-BE05-53561F9D15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leggio" sheetId="1" r:id="rId1"/>
  </sheets>
  <definedNames>
    <definedName name="OLE_LINK6" localSheetId="0">Noleggio!$A$1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  <c r="L6" i="1"/>
  <c r="M6" i="1" s="1"/>
  <c r="M46" i="1"/>
  <c r="D39" i="1"/>
  <c r="L16" i="1" l="1"/>
  <c r="M16" i="1" s="1"/>
  <c r="L13" i="1"/>
  <c r="M13" i="1" s="1"/>
  <c r="L20" i="1" l="1"/>
  <c r="M20" i="1" s="1"/>
  <c r="L12" i="1"/>
  <c r="M12" i="1" s="1"/>
  <c r="L15" i="1"/>
  <c r="M15" i="1" s="1"/>
  <c r="L17" i="1"/>
  <c r="M17" i="1" s="1"/>
  <c r="L18" i="1"/>
  <c r="M18" i="1" s="1"/>
  <c r="L19" i="1"/>
  <c r="M19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7" i="1" l="1"/>
  <c r="M7" i="1" s="1"/>
  <c r="L8" i="1"/>
  <c r="M8" i="1" s="1"/>
  <c r="L9" i="1"/>
  <c r="M9" i="1" s="1"/>
  <c r="L10" i="1"/>
  <c r="M10" i="1" s="1"/>
  <c r="L11" i="1"/>
  <c r="M11" i="1" s="1"/>
  <c r="M33" i="1" l="1"/>
  <c r="M34" i="1" s="1"/>
</calcChain>
</file>

<file path=xl/sharedStrings.xml><?xml version="1.0" encoding="utf-8"?>
<sst xmlns="http://schemas.openxmlformats.org/spreadsheetml/2006/main" count="110" uniqueCount="97">
  <si>
    <t>DESCRIZIONE</t>
  </si>
  <si>
    <t xml:space="preserve">Rif. </t>
  </si>
  <si>
    <t>Videoprocessore</t>
  </si>
  <si>
    <t>Fonte Luce</t>
  </si>
  <si>
    <t>Modulo Intelligenza artificiale</t>
  </si>
  <si>
    <t>Insufflatore CO2</t>
  </si>
  <si>
    <t>Pompa di lavaggio campo operatorio</t>
  </si>
  <si>
    <t>Videogastroscopio standard</t>
  </si>
  <si>
    <t>Videoduodenoscopio</t>
  </si>
  <si>
    <t>Codice prodotto offerto</t>
  </si>
  <si>
    <t>Nome e codice produttore</t>
  </si>
  <si>
    <t>Nome commerciale prodotto offerto</t>
  </si>
  <si>
    <t>CND</t>
  </si>
  <si>
    <t>Num. Repertorio D.M.</t>
  </si>
  <si>
    <t>Durata del contratto di noleggio (anni)</t>
  </si>
  <si>
    <t>Canone Noleggio annuo cad./attrezzatura (servizi mantentivi, accessori e consumabili inclusi), Iva esclusa</t>
  </si>
  <si>
    <t>Canone Noleggio annuo totale attrezzature richieste (servizi manutentivi, accessori e consumabili inclusi), Iva esclusa
A x C</t>
  </si>
  <si>
    <t>A</t>
  </si>
  <si>
    <t>B</t>
  </si>
  <si>
    <t xml:space="preserve">C </t>
  </si>
  <si>
    <t>D</t>
  </si>
  <si>
    <t>E</t>
  </si>
  <si>
    <t>Canone noleggio complessivo per 6 anni
D x B</t>
  </si>
  <si>
    <t>Iva %</t>
  </si>
  <si>
    <t>OFFERTA ECONOMICA</t>
  </si>
  <si>
    <t>Base d'asta lotto iva esclusa</t>
  </si>
  <si>
    <t>Sconto applicato rispetto alla base d'asta</t>
  </si>
  <si>
    <t>Costo complessivo offerto noleggio anni 6 (somma colonna E), comprensivo di assistenza tecnica e materiale consumo</t>
  </si>
  <si>
    <t>Q.tà richiesta</t>
  </si>
  <si>
    <t>Sonda per EUS radiale</t>
  </si>
  <si>
    <t>Sonda per EUS lineare</t>
  </si>
  <si>
    <t>C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</si>
  <si>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</si>
  <si>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</si>
  <si>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</si>
  <si>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</si>
  <si>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</si>
  <si>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</si>
  <si>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</si>
  <si>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</si>
  <si>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</si>
  <si>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C1</t>
  </si>
  <si>
    <t>C2</t>
  </si>
  <si>
    <t>C3</t>
  </si>
  <si>
    <t>D1</t>
  </si>
  <si>
    <t>E1</t>
  </si>
  <si>
    <t>Funzione di Registrazione digitale</t>
  </si>
  <si>
    <t>Videocolonscopio intermedio</t>
  </si>
  <si>
    <t>Videocolonscopio lungo</t>
  </si>
  <si>
    <t>Videocolonscopio pediatrico lungo</t>
  </si>
  <si>
    <t>Videocolonscopio pediatrico ultrasottile lungo</t>
  </si>
  <si>
    <t>Videogastroscopio pediatrico</t>
  </si>
  <si>
    <t>Videogastroscopio operativo / terapeutico monocanale</t>
  </si>
  <si>
    <t>F</t>
  </si>
  <si>
    <t>Ecotomografo</t>
  </si>
  <si>
    <t>C4</t>
  </si>
  <si>
    <t>D2</t>
  </si>
  <si>
    <t>D3</t>
  </si>
  <si>
    <t>F1</t>
  </si>
  <si>
    <t>F2</t>
  </si>
  <si>
    <t>F3</t>
  </si>
  <si>
    <t>Videocolonscopio pediatrico intermedio</t>
  </si>
  <si>
    <t>C5</t>
  </si>
  <si>
    <t>DA COMPILARE SOLO LE PARTI IN VERDE</t>
  </si>
  <si>
    <t>B1.1</t>
  </si>
  <si>
    <t>Monitor Medicale</t>
  </si>
  <si>
    <t>B3.1</t>
  </si>
  <si>
    <t>Telecamera ambientale</t>
  </si>
  <si>
    <t>Funzione di Videoconferenza (comprensivo di microfoni e casse)</t>
  </si>
  <si>
    <t>Funzione di Video Routing  (comprensivi di monitor di controllo)</t>
  </si>
  <si>
    <t>DESCRIZIONE COMPONENTE CANONE</t>
  </si>
  <si>
    <t>MANTUTENZIONE</t>
  </si>
  <si>
    <t>ALTRI ONERI (FINANZIARI E MATERIALE DI COSUMO)</t>
  </si>
  <si>
    <t>BENE E ACCESSORI</t>
  </si>
  <si>
    <t>totale (deve fare 100%)</t>
  </si>
  <si>
    <t>% MEDIA SUL PREZZO INDICATO</t>
  </si>
  <si>
    <t>IMPORTANTE:</t>
  </si>
  <si>
    <t>Canone Noleggio Annuo</t>
  </si>
  <si>
    <t>Mesi residui contrattuali</t>
  </si>
  <si>
    <t>In caso di necessità di ulteriori apparecchiature nel corso deI 6 anni di contratto, il costo  del canone di noleggio complessivo verrà calcolato come: Canone unitario (RIf.C)*6 *[%BENE E ACCESSORI+ (%manutenzione+ % Altri ONERI)*mesi residui/72]. Vedi Tabella di calcolo sucessiva</t>
  </si>
  <si>
    <t>CALCOLO CANONE MESI SUCCESSIVI</t>
  </si>
  <si>
    <t>NOTE</t>
  </si>
  <si>
    <t>Valore massimo ammesso 55%</t>
  </si>
  <si>
    <t>Formula di calcolo Canone complessivo Avvio successivo</t>
  </si>
  <si>
    <t>OPZIONALE</t>
  </si>
  <si>
    <t>Q.ta Richiesta</t>
  </si>
  <si>
    <t>Valore Unitario offerto</t>
  </si>
  <si>
    <t>G1</t>
  </si>
  <si>
    <t>G2</t>
  </si>
  <si>
    <t>G</t>
  </si>
  <si>
    <t>Videobroncoscopio con risoluzione almeno HD compatibile con il sistema di videoendoscopia offerto (rif. A)</t>
  </si>
  <si>
    <t>Videobroncoscopio operativocon risoluzione almeno HD compatibile con il sistema di videoendoscopia offerto (rif. A)</t>
  </si>
  <si>
    <t>Monitor Medicale almeno 27"</t>
  </si>
  <si>
    <t>Monitor Medicale almeno32"</t>
  </si>
  <si>
    <t xml:space="preserve">ALLEGATO D - Scheda offerta noleggio progetto Gastro IMOLA 2024 </t>
  </si>
  <si>
    <r>
      <t>Procedura aperta per la </t>
    </r>
    <r>
      <rPr>
        <b/>
        <u/>
        <sz val="12"/>
        <rFont val="Arial"/>
        <family val="2"/>
      </rPr>
      <t>fornitura in noleggio di apparecchiature e sistemi per videoendoscopia  per l’UO di Gastroentereologia dell’Ospedale Santa Maria della Scaletta dell’Azienda USL di Imola  – lotto unico</t>
    </r>
  </si>
  <si>
    <t>Importo da riportare sulla Piattaforma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</si>
</sst>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&quot;€&quot;\ #,##0.00"/>
    <numFmt numFmtId="166" formatCode="#,##0.00\ &quot;€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b/>
      <sz val="10"/>
      <color rgb="FFC00000"/>
      <name val="Arial"/>
      <family val="2"/>
    </font>
    <font>
      <b/>
      <i/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rgb="FF000000"/>
      <name val="Arial"/>
      <family val="2"/>
    </font>
    <font>
      <b/>
      <u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12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7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165" fontId="8" fillId="5" borderId="21" xfId="0" applyNumberFormat="1" applyFont="1" applyFill="1" applyBorder="1" applyAlignment="1">
      <alignment vertical="center"/>
    </xf>
    <xf numFmtId="49" fontId="8" fillId="0" borderId="0" xfId="0" applyNumberFormat="1" applyFont="1" applyAlignment="1" applyProtection="1">
      <alignment vertical="center" wrapText="1"/>
      <protection locked="0"/>
    </xf>
    <xf numFmtId="4" fontId="0" fillId="0" borderId="0" xfId="0" applyNumberFormat="1" applyAlignment="1">
      <alignment vertical="center"/>
    </xf>
    <xf numFmtId="4" fontId="8" fillId="0" borderId="0" xfId="0" applyNumberFormat="1" applyFont="1" applyAlignment="1">
      <alignment vertical="center"/>
    </xf>
    <xf numFmtId="44" fontId="8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166" fontId="0" fillId="0" borderId="0" xfId="0" applyNumberFormat="1" applyAlignment="1">
      <alignment vertical="center"/>
    </xf>
    <xf numFmtId="9" fontId="8" fillId="0" borderId="1" xfId="111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9" fontId="8" fillId="0" borderId="0" xfId="11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4" fontId="8" fillId="0" borderId="23" xfId="0" applyNumberFormat="1" applyFont="1" applyBorder="1" applyAlignment="1">
      <alignment horizontal="center" vertical="center" wrapText="1"/>
    </xf>
    <xf numFmtId="44" fontId="8" fillId="0" borderId="24" xfId="0" applyNumberFormat="1" applyFont="1" applyBorder="1" applyAlignment="1">
      <alignment horizontal="center" vertical="center" wrapText="1"/>
    </xf>
    <xf numFmtId="44" fontId="8" fillId="0" borderId="6" xfId="0" applyNumberFormat="1" applyFont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wrapText="1"/>
    </xf>
    <xf numFmtId="44" fontId="8" fillId="0" borderId="26" xfId="0" applyNumberFormat="1" applyFont="1" applyBorder="1" applyAlignment="1">
      <alignment horizontal="center" vertical="center" wrapText="1"/>
    </xf>
    <xf numFmtId="10" fontId="0" fillId="0" borderId="21" xfId="111" applyNumberFormat="1" applyFont="1" applyBorder="1" applyAlignment="1">
      <alignment horizontal="center" vertical="center"/>
    </xf>
    <xf numFmtId="166" fontId="0" fillId="6" borderId="21" xfId="0" applyNumberFormat="1" applyFill="1" applyBorder="1" applyAlignment="1">
      <alignment horizontal="center" vertical="center"/>
    </xf>
    <xf numFmtId="44" fontId="8" fillId="7" borderId="1" xfId="0" applyNumberFormat="1" applyFont="1" applyFill="1" applyBorder="1" applyAlignment="1">
      <alignment horizontal="center" vertical="center" wrapText="1"/>
    </xf>
    <xf numFmtId="44" fontId="8" fillId="7" borderId="26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12" fillId="0" borderId="0" xfId="0" applyFont="1"/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wrapText="1"/>
    </xf>
    <xf numFmtId="0" fontId="2" fillId="0" borderId="3" xfId="0" applyFont="1" applyBorder="1"/>
    <xf numFmtId="164" fontId="0" fillId="0" borderId="3" xfId="1" applyFont="1" applyBorder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9" fontId="0" fillId="7" borderId="3" xfId="111" applyFont="1" applyFill="1" applyBorder="1" applyAlignment="1">
      <alignment horizontal="center"/>
    </xf>
    <xf numFmtId="9" fontId="2" fillId="0" borderId="3" xfId="0" applyNumberFormat="1" applyFont="1" applyBorder="1" applyAlignment="1">
      <alignment horizontal="center"/>
    </xf>
    <xf numFmtId="164" fontId="0" fillId="6" borderId="3" xfId="1" applyFont="1" applyFill="1" applyBorder="1"/>
    <xf numFmtId="0" fontId="2" fillId="0" borderId="0" xfId="0" applyFont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center" wrapText="1"/>
    </xf>
    <xf numFmtId="0" fontId="0" fillId="0" borderId="26" xfId="0" applyBorder="1" applyAlignment="1">
      <alignment horizontal="center" vertical="center"/>
    </xf>
    <xf numFmtId="0" fontId="0" fillId="2" borderId="26" xfId="0" applyFill="1" applyBorder="1" applyAlignment="1">
      <alignment horizontal="left" vertical="center" wrapText="1"/>
    </xf>
    <xf numFmtId="0" fontId="8" fillId="7" borderId="26" xfId="0" applyFont="1" applyFill="1" applyBorder="1" applyAlignment="1">
      <alignment horizontal="center" vertical="center" wrapText="1"/>
    </xf>
    <xf numFmtId="9" fontId="8" fillId="0" borderId="26" xfId="111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44" fontId="8" fillId="7" borderId="3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3" fillId="2" borderId="30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30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2" borderId="3" xfId="0" applyFont="1" applyFill="1" applyBorder="1" applyAlignment="1">
      <alignment horizontal="center" vertical="center" wrapText="1"/>
    </xf>
    <xf numFmtId="4" fontId="8" fillId="5" borderId="16" xfId="0" applyNumberFormat="1" applyFont="1" applyFill="1" applyBorder="1" applyAlignment="1">
      <alignment vertical="center"/>
    </xf>
    <xf numFmtId="4" fontId="8" fillId="5" borderId="20" xfId="0" applyNumberFormat="1" applyFont="1" applyFill="1" applyBorder="1" applyAlignment="1">
      <alignment vertical="center"/>
    </xf>
    <xf numFmtId="4" fontId="8" fillId="0" borderId="16" xfId="0" applyNumberFormat="1" applyFont="1" applyBorder="1" applyAlignment="1">
      <alignment vertical="center" wrapText="1"/>
    </xf>
    <xf numFmtId="4" fontId="8" fillId="0" borderId="20" xfId="0" applyNumberFormat="1" applyFont="1" applyBorder="1" applyAlignment="1">
      <alignment vertical="center" wrapText="1"/>
    </xf>
    <xf numFmtId="0" fontId="0" fillId="0" borderId="0" xfId="0" applyAlignment="1">
      <alignment wrapText="1"/>
    </xf>
  </cellXfs>
  <cellStyles count="112">
    <cellStyle name="Collegamento ipertestuale" xfId="4" builtinId="8" hidden="1"/>
    <cellStyle name="Collegamento ipertestuale" xfId="6" builtinId="8" hidden="1"/>
    <cellStyle name="Collegamento ipertestuale" xfId="8" builtinId="8" hidden="1"/>
    <cellStyle name="Collegamento ipertestuale" xfId="10" builtinId="8" hidden="1"/>
    <cellStyle name="Collegamento ipertestuale" xfId="12" builtinId="8" hidden="1"/>
    <cellStyle name="Collegamento ipertestuale" xfId="14" builtinId="8" hidden="1"/>
    <cellStyle name="Collegamento ipertestuale" xfId="16" builtinId="8" hidden="1"/>
    <cellStyle name="Collegamento ipertestuale" xfId="18" builtinId="8" hidden="1"/>
    <cellStyle name="Collegamento ipertestuale" xfId="20" builtinId="8" hidden="1"/>
    <cellStyle name="Collegamento ipertestuale" xfId="22" builtinId="8" hidden="1"/>
    <cellStyle name="Collegamento ipertestuale" xfId="24" builtinId="8" hidden="1"/>
    <cellStyle name="Collegamento ipertestuale" xfId="26" builtinId="8" hidden="1"/>
    <cellStyle name="Collegamento ipertestuale" xfId="28" builtinId="8" hidden="1"/>
    <cellStyle name="Collegamento ipertestuale" xfId="30" builtinId="8" hidden="1"/>
    <cellStyle name="Collegamento ipertestuale" xfId="32" builtinId="8" hidden="1"/>
    <cellStyle name="Collegamento ipertestuale" xfId="34" builtinId="8" hidden="1"/>
    <cellStyle name="Collegamento ipertestuale" xfId="36" builtinId="8" hidden="1"/>
    <cellStyle name="Collegamento ipertestuale" xfId="38" builtinId="8" hidden="1"/>
    <cellStyle name="Collegamento ipertestuale" xfId="40" builtinId="8" hidden="1"/>
    <cellStyle name="Collegamento ipertestuale" xfId="42" builtinId="8" hidden="1"/>
    <cellStyle name="Collegamento ipertestuale" xfId="44" builtinId="8" hidden="1"/>
    <cellStyle name="Collegamento ipertestuale" xfId="46" builtinId="8" hidden="1"/>
    <cellStyle name="Collegamento ipertestuale" xfId="48" builtinId="8" hidden="1"/>
    <cellStyle name="Collegamento ipertestuale" xfId="50" builtinId="8" hidden="1"/>
    <cellStyle name="Collegamento ipertestuale" xfId="52" builtinId="8" hidden="1"/>
    <cellStyle name="Collegamento ipertestuale" xfId="54" builtinId="8" hidden="1"/>
    <cellStyle name="Collegamento ipertestuale" xfId="56" builtinId="8" hidden="1"/>
    <cellStyle name="Collegamento ipertestuale" xfId="58" builtinId="8" hidden="1"/>
    <cellStyle name="Collegamento ipertestuale" xfId="60" builtinId="8" hidden="1"/>
    <cellStyle name="Collegamento ipertestuale" xfId="62" builtinId="8" hidden="1"/>
    <cellStyle name="Collegamento ipertestuale" xfId="64" builtinId="8" hidden="1"/>
    <cellStyle name="Collegamento ipertestuale" xfId="66" builtinId="8" hidden="1"/>
    <cellStyle name="Collegamento ipertestuale" xfId="68" builtinId="8" hidden="1"/>
    <cellStyle name="Collegamento ipertestuale" xfId="70" builtinId="8" hidden="1"/>
    <cellStyle name="Collegamento ipertestuale" xfId="72" builtinId="8" hidden="1"/>
    <cellStyle name="Collegamento ipertestuale" xfId="74" builtinId="8" hidden="1"/>
    <cellStyle name="Collegamento ipertestuale" xfId="76" builtinId="8" hidden="1"/>
    <cellStyle name="Collegamento ipertestuale" xfId="78" builtinId="8" hidden="1"/>
    <cellStyle name="Collegamento ipertestuale" xfId="80" builtinId="8" hidden="1"/>
    <cellStyle name="Collegamento ipertestuale" xfId="82" builtinId="8" hidden="1"/>
    <cellStyle name="Collegamento ipertestuale" xfId="84" builtinId="8" hidden="1"/>
    <cellStyle name="Collegamento ipertestuale" xfId="86" builtinId="8" hidden="1"/>
    <cellStyle name="Collegamento ipertestuale" xfId="88" builtinId="8" hidden="1"/>
    <cellStyle name="Collegamento ipertestuale" xfId="90" builtinId="8" hidden="1"/>
    <cellStyle name="Collegamento ipertestuale" xfId="92" builtinId="8" hidden="1"/>
    <cellStyle name="Collegamento ipertestuale" xfId="94" builtinId="8" hidden="1"/>
    <cellStyle name="Collegamento ipertestuale" xfId="96" builtinId="8" hidden="1"/>
    <cellStyle name="Collegamento ipertestuale" xfId="98" builtinId="8" hidden="1"/>
    <cellStyle name="Collegamento ipertestuale" xfId="100" builtinId="8" hidden="1"/>
    <cellStyle name="Collegamento ipertestuale" xfId="102" builtinId="8" hidden="1"/>
    <cellStyle name="Collegamento ipertestuale" xfId="104" builtinId="8" hidden="1"/>
    <cellStyle name="Collegamento ipertestuale" xfId="106" builtinId="8" hidden="1"/>
    <cellStyle name="Collegamento ipertestuale visitato" xfId="5" builtinId="9" hidden="1"/>
    <cellStyle name="Collegamento ipertestuale visitato" xfId="7" builtinId="9" hidden="1"/>
    <cellStyle name="Collegamento ipertestuale visitato" xfId="9" builtinId="9" hidden="1"/>
    <cellStyle name="Collegamento ipertestuale visitato" xfId="11" builtinId="9" hidden="1"/>
    <cellStyle name="Collegamento ipertestuale visitato" xfId="13" builtinId="9" hidden="1"/>
    <cellStyle name="Collegamento ipertestuale visitato" xfId="15" builtinId="9" hidden="1"/>
    <cellStyle name="Collegamento ipertestuale visitato" xfId="17" builtinId="9" hidden="1"/>
    <cellStyle name="Collegamento ipertestuale visitato" xfId="19" builtinId="9" hidden="1"/>
    <cellStyle name="Collegamento ipertestuale visitato" xfId="21" builtinId="9" hidden="1"/>
    <cellStyle name="Collegamento ipertestuale visitato" xfId="23" builtinId="9" hidden="1"/>
    <cellStyle name="Collegamento ipertestuale visitato" xfId="25" builtinId="9" hidden="1"/>
    <cellStyle name="Collegamento ipertestuale visitato" xfId="27" builtinId="9" hidden="1"/>
    <cellStyle name="Collegamento ipertestuale visitato" xfId="29" builtinId="9" hidden="1"/>
    <cellStyle name="Collegamento ipertestuale visitato" xfId="31" builtinId="9" hidden="1"/>
    <cellStyle name="Collegamento ipertestuale visitato" xfId="33" builtinId="9" hidden="1"/>
    <cellStyle name="Collegamento ipertestuale visitato" xfId="35" builtinId="9" hidden="1"/>
    <cellStyle name="Collegamento ipertestuale visitato" xfId="37" builtinId="9" hidden="1"/>
    <cellStyle name="Collegamento ipertestuale visitato" xfId="39" builtinId="9" hidden="1"/>
    <cellStyle name="Collegamento ipertestuale visitato" xfId="41" builtinId="9" hidden="1"/>
    <cellStyle name="Collegamento ipertestuale visitato" xfId="43" builtinId="9" hidden="1"/>
    <cellStyle name="Collegamento ipertestuale visitato" xfId="45" builtinId="9" hidden="1"/>
    <cellStyle name="Collegamento ipertestuale visitato" xfId="47" builtinId="9" hidden="1"/>
    <cellStyle name="Collegamento ipertestuale visitato" xfId="49" builtinId="9" hidden="1"/>
    <cellStyle name="Collegamento ipertestuale visitato" xfId="51" builtinId="9" hidden="1"/>
    <cellStyle name="Collegamento ipertestuale visitato" xfId="53" builtinId="9" hidden="1"/>
    <cellStyle name="Collegamento ipertestuale visitato" xfId="55" builtinId="9" hidden="1"/>
    <cellStyle name="Collegamento ipertestuale visitato" xfId="57" builtinId="9" hidden="1"/>
    <cellStyle name="Collegamento ipertestuale visitato" xfId="59" builtinId="9" hidden="1"/>
    <cellStyle name="Collegamento ipertestuale visitato" xfId="61" builtinId="9" hidden="1"/>
    <cellStyle name="Collegamento ipertestuale visitato" xfId="63" builtinId="9" hidden="1"/>
    <cellStyle name="Collegamento ipertestuale visitato" xfId="65" builtinId="9" hidden="1"/>
    <cellStyle name="Collegamento ipertestuale visitato" xfId="67" builtinId="9" hidden="1"/>
    <cellStyle name="Collegamento ipertestuale visitato" xfId="69" builtinId="9" hidden="1"/>
    <cellStyle name="Collegamento ipertestuale visitato" xfId="71" builtinId="9" hidden="1"/>
    <cellStyle name="Collegamento ipertestuale visitato" xfId="73" builtinId="9" hidden="1"/>
    <cellStyle name="Collegamento ipertestuale visitato" xfId="75" builtinId="9" hidden="1"/>
    <cellStyle name="Collegamento ipertestuale visitato" xfId="77" builtinId="9" hidden="1"/>
    <cellStyle name="Collegamento ipertestuale visitato" xfId="79" builtinId="9" hidden="1"/>
    <cellStyle name="Collegamento ipertestuale visitato" xfId="81" builtinId="9" hidden="1"/>
    <cellStyle name="Collegamento ipertestuale visitato" xfId="83" builtinId="9" hidden="1"/>
    <cellStyle name="Collegamento ipertestuale visitato" xfId="85" builtinId="9" hidden="1"/>
    <cellStyle name="Collegamento ipertestuale visitato" xfId="87" builtinId="9" hidden="1"/>
    <cellStyle name="Collegamento ipertestuale visitato" xfId="89" builtinId="9" hidden="1"/>
    <cellStyle name="Collegamento ipertestuale visitato" xfId="91" builtinId="9" hidden="1"/>
    <cellStyle name="Collegamento ipertestuale visitato" xfId="93" builtinId="9" hidden="1"/>
    <cellStyle name="Collegamento ipertestuale visitato" xfId="95" builtinId="9" hidden="1"/>
    <cellStyle name="Collegamento ipertestuale visitato" xfId="97" builtinId="9" hidden="1"/>
    <cellStyle name="Collegamento ipertestuale visitato" xfId="99" builtinId="9" hidden="1"/>
    <cellStyle name="Collegamento ipertestuale visitato" xfId="101" builtinId="9" hidden="1"/>
    <cellStyle name="Collegamento ipertestuale visitato" xfId="103" builtinId="9" hidden="1"/>
    <cellStyle name="Collegamento ipertestuale visitato" xfId="105" builtinId="9" hidden="1"/>
    <cellStyle name="Collegamento ipertestuale visitato" xfId="107" builtinId="9" hidden="1"/>
    <cellStyle name="Migliaia 2" xfId="109" xr:uid="{00000000-0005-0000-0000-000068000000}"/>
    <cellStyle name="Normale" xfId="0" builtinId="0"/>
    <cellStyle name="Normale 2" xfId="2" xr:uid="{00000000-0005-0000-0000-00006A000000}"/>
    <cellStyle name="Percentuale" xfId="111" builtinId="5"/>
    <cellStyle name="Valuta" xfId="1" builtinId="4"/>
    <cellStyle name="Valuta 2" xfId="3" xr:uid="{00000000-0005-0000-0000-00006C000000}"/>
    <cellStyle name="Valuta 2 2" xfId="110" xr:uid="{00000000-0005-0000-0000-00006D000000}"/>
    <cellStyle name="Valuta 3" xfId="108" xr:uid="{00000000-0005-0000-0000-00006E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228600</xdr:colOff>
      <xdr:row>32</xdr:row>
      <xdr:rowOff>266700</xdr:rowOff>
    </xdr:from>
    <xdr:to>
      <xdr:col>13</xdr:col>
      <xdr:colOff>762000</xdr:colOff>
      <xdr:row>32</xdr:row>
      <xdr:rowOff>590550</xdr:rowOff>
    </xdr:to>
    <xdr:sp macro="" textlink="">
      <xdr:nvSpPr>
        <xdr:cNvPr id="2" name="Freccia a sinistra 1">
          <a:extLst>
            <a:ext uri="{FF2B5EF4-FFF2-40B4-BE49-F238E27FC236}">
              <a16:creationId xmlns:a16="http://schemas.microsoft.com/office/drawing/2014/main" id="{01CEE0FF-4914-BBD4-244E-C9A6927D1908}"/>
            </a:ext>
          </a:extLst>
        </xdr:cNvPr>
        <xdr:cNvSpPr/>
      </xdr:nvSpPr>
      <xdr:spPr>
        <a:xfrm>
          <a:off x="13487400" y="9286875"/>
          <a:ext cx="533400" cy="32385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4"/>
  <sheetViews>
    <sheetView tabSelected="1" topLeftCell="A25" workbookViewId="0">
      <selection activeCell="P36" sqref="P36"/>
    </sheetView>
  </sheetViews>
  <sheetFormatPr defaultColWidth="8.85546875" defaultRowHeight="15" x14ac:dyDescent="0.25"/>
  <cols>
    <col min="1" max="2" width="8.85546875" style="3"/>
    <col min="3" max="3" width="39.42578125" customWidth="1"/>
    <col min="4" max="4" width="11.28515625" customWidth="1"/>
    <col min="5" max="5" width="9.42578125" bestFit="1" customWidth="1"/>
    <col min="6" max="6" width="11.140625" bestFit="1" customWidth="1"/>
    <col min="7" max="7" width="12.85546875" customWidth="1"/>
    <col min="8" max="8" width="5.42578125" bestFit="1" customWidth="1"/>
    <col min="9" max="10" width="11.7109375" customWidth="1"/>
    <col min="11" max="13" width="22.7109375" customWidth="1"/>
    <col min="14" max="14" width="13.28515625" bestFit="1" customWidth="1"/>
    <col min="15" max="16" width="16.7109375" customWidth="1"/>
    <col min="17" max="17" width="16.7109375" style="1" customWidth="1"/>
    <col min="18" max="25" width="16.7109375" customWidth="1"/>
  </cols>
  <sheetData>
    <row r="1" spans="1:14" ht="30" customHeight="1" x14ac:dyDescent="0.25">
      <c r="A1" s="76" t="s">
        <v>95</v>
      </c>
    </row>
    <row r="2" spans="1:14" ht="30" customHeight="1" thickBot="1" x14ac:dyDescent="0.3">
      <c r="A2" s="75" t="s">
        <v>94</v>
      </c>
    </row>
    <row r="3" spans="1:14" ht="40.5" customHeight="1" thickBot="1" x14ac:dyDescent="0.3">
      <c r="B3" s="88" t="s">
        <v>24</v>
      </c>
      <c r="C3" s="8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15.75" thickBot="1" x14ac:dyDescent="0.3">
      <c r="C4" s="11"/>
      <c r="D4" s="12" t="s">
        <v>17</v>
      </c>
      <c r="E4" s="11"/>
      <c r="F4" s="11"/>
      <c r="G4" s="11"/>
      <c r="H4" s="11"/>
      <c r="I4" s="11"/>
      <c r="J4" s="12" t="s">
        <v>18</v>
      </c>
      <c r="K4" s="12" t="s">
        <v>19</v>
      </c>
      <c r="L4" s="12" t="s">
        <v>20</v>
      </c>
      <c r="M4" s="12" t="s">
        <v>21</v>
      </c>
      <c r="N4" s="11"/>
    </row>
    <row r="5" spans="1:14" ht="109.5" customHeight="1" thickBot="1" x14ac:dyDescent="0.3">
      <c r="A5" s="90" t="s">
        <v>1</v>
      </c>
      <c r="B5" s="90"/>
      <c r="C5" s="13" t="s">
        <v>0</v>
      </c>
      <c r="D5" s="21" t="s">
        <v>28</v>
      </c>
      <c r="E5" s="13" t="s">
        <v>9</v>
      </c>
      <c r="F5" s="13" t="s">
        <v>10</v>
      </c>
      <c r="G5" s="13" t="s">
        <v>11</v>
      </c>
      <c r="H5" s="13" t="s">
        <v>12</v>
      </c>
      <c r="I5" s="13" t="s">
        <v>13</v>
      </c>
      <c r="J5" s="13" t="s">
        <v>14</v>
      </c>
      <c r="K5" s="21" t="s">
        <v>15</v>
      </c>
      <c r="L5" s="21" t="s">
        <v>16</v>
      </c>
      <c r="M5" s="21" t="s">
        <v>22</v>
      </c>
      <c r="N5" s="13" t="s">
        <v>23</v>
      </c>
    </row>
    <row r="6" spans="1:14" ht="15.75" thickBot="1" x14ac:dyDescent="0.3">
      <c r="A6" s="80" t="s">
        <v>17</v>
      </c>
      <c r="B6" s="49" t="s">
        <v>32</v>
      </c>
      <c r="C6" s="14" t="s">
        <v>2</v>
      </c>
      <c r="D6" s="27">
        <v>3</v>
      </c>
      <c r="E6" s="45"/>
      <c r="F6" s="45"/>
      <c r="G6" s="45"/>
      <c r="H6" s="45"/>
      <c r="I6" s="45"/>
      <c r="J6" s="20">
        <v>6</v>
      </c>
      <c r="K6" s="43"/>
      <c r="L6" s="26">
        <f>D6*K6</f>
        <v>0</v>
      </c>
      <c r="M6" s="26">
        <f>L6*J6</f>
        <v>0</v>
      </c>
      <c r="N6" s="31">
        <v>0.22</v>
      </c>
    </row>
    <row r="7" spans="1:14" ht="15.75" thickBot="1" x14ac:dyDescent="0.3">
      <c r="A7" s="81"/>
      <c r="B7" s="6" t="s">
        <v>33</v>
      </c>
      <c r="C7" s="15" t="s">
        <v>3</v>
      </c>
      <c r="D7" s="28">
        <v>3</v>
      </c>
      <c r="E7" s="46"/>
      <c r="F7" s="46"/>
      <c r="G7" s="46"/>
      <c r="H7" s="46"/>
      <c r="I7" s="46"/>
      <c r="J7" s="20">
        <v>6</v>
      </c>
      <c r="K7" s="43"/>
      <c r="L7" s="26">
        <f t="shared" ref="L7:L29" si="0">D7*K7</f>
        <v>0</v>
      </c>
      <c r="M7" s="26">
        <f t="shared" ref="M7:M29" si="1">L7*J7</f>
        <v>0</v>
      </c>
      <c r="N7" s="31">
        <v>0.22</v>
      </c>
    </row>
    <row r="8" spans="1:14" ht="15.75" thickBot="1" x14ac:dyDescent="0.3">
      <c r="A8" s="81"/>
      <c r="B8" s="50" t="s">
        <v>34</v>
      </c>
      <c r="C8" s="16" t="s">
        <v>4</v>
      </c>
      <c r="D8" s="28">
        <v>1</v>
      </c>
      <c r="E8" s="46"/>
      <c r="F8" s="46"/>
      <c r="G8" s="46"/>
      <c r="H8" s="46"/>
      <c r="I8" s="46"/>
      <c r="J8" s="20">
        <v>6</v>
      </c>
      <c r="K8" s="43"/>
      <c r="L8" s="26">
        <f t="shared" si="0"/>
        <v>0</v>
      </c>
      <c r="M8" s="26">
        <f t="shared" si="1"/>
        <v>0</v>
      </c>
      <c r="N8" s="31">
        <v>0.22</v>
      </c>
    </row>
    <row r="9" spans="1:14" ht="15.75" thickBot="1" x14ac:dyDescent="0.3">
      <c r="A9" s="81"/>
      <c r="B9" s="6" t="s">
        <v>35</v>
      </c>
      <c r="C9" s="17" t="s">
        <v>5</v>
      </c>
      <c r="D9" s="28">
        <v>3</v>
      </c>
      <c r="E9" s="46"/>
      <c r="F9" s="46"/>
      <c r="G9" s="46"/>
      <c r="H9" s="46"/>
      <c r="I9" s="46"/>
      <c r="J9" s="20">
        <v>6</v>
      </c>
      <c r="K9" s="43"/>
      <c r="L9" s="26">
        <f t="shared" si="0"/>
        <v>0</v>
      </c>
      <c r="M9" s="26">
        <f t="shared" si="1"/>
        <v>0</v>
      </c>
      <c r="N9" s="31">
        <v>0.22</v>
      </c>
    </row>
    <row r="10" spans="1:14" ht="15.75" thickBot="1" x14ac:dyDescent="0.3">
      <c r="A10" s="81"/>
      <c r="B10" s="6" t="s">
        <v>36</v>
      </c>
      <c r="C10" s="18" t="s">
        <v>65</v>
      </c>
      <c r="D10" s="28">
        <v>3</v>
      </c>
      <c r="E10" s="46"/>
      <c r="F10" s="46"/>
      <c r="G10" s="46"/>
      <c r="H10" s="46"/>
      <c r="I10" s="46"/>
      <c r="J10" s="20">
        <v>6</v>
      </c>
      <c r="K10" s="43"/>
      <c r="L10" s="26">
        <f t="shared" si="0"/>
        <v>0</v>
      </c>
      <c r="M10" s="26">
        <f t="shared" si="1"/>
        <v>0</v>
      </c>
      <c r="N10" s="31">
        <v>0.22</v>
      </c>
    </row>
    <row r="11" spans="1:14" ht="15.75" thickBot="1" x14ac:dyDescent="0.3">
      <c r="A11" s="82"/>
      <c r="B11" s="32" t="s">
        <v>37</v>
      </c>
      <c r="C11" s="17" t="s">
        <v>6</v>
      </c>
      <c r="D11" s="28">
        <v>3</v>
      </c>
      <c r="E11" s="46"/>
      <c r="F11" s="46"/>
      <c r="G11" s="46"/>
      <c r="H11" s="46"/>
      <c r="I11" s="46"/>
      <c r="J11" s="20">
        <v>6</v>
      </c>
      <c r="K11" s="43"/>
      <c r="L11" s="26">
        <f t="shared" si="0"/>
        <v>0</v>
      </c>
      <c r="M11" s="26">
        <f t="shared" si="1"/>
        <v>0</v>
      </c>
      <c r="N11" s="31">
        <v>0.22</v>
      </c>
    </row>
    <row r="12" spans="1:14" ht="26.25" thickBot="1" x14ac:dyDescent="0.3">
      <c r="A12" s="77" t="s">
        <v>18</v>
      </c>
      <c r="B12" s="9" t="s">
        <v>38</v>
      </c>
      <c r="C12" s="51" t="s">
        <v>69</v>
      </c>
      <c r="D12" s="28">
        <v>4</v>
      </c>
      <c r="E12" s="46"/>
      <c r="F12" s="46"/>
      <c r="G12" s="46"/>
      <c r="H12" s="46"/>
      <c r="I12" s="46"/>
      <c r="J12" s="20">
        <v>6</v>
      </c>
      <c r="K12" s="43"/>
      <c r="L12" s="26">
        <f t="shared" si="0"/>
        <v>0</v>
      </c>
      <c r="M12" s="26">
        <f t="shared" si="1"/>
        <v>0</v>
      </c>
      <c r="N12" s="31">
        <v>0.22</v>
      </c>
    </row>
    <row r="13" spans="1:14" ht="15.75" thickBot="1" x14ac:dyDescent="0.3">
      <c r="A13" s="78"/>
      <c r="B13" s="83" t="s">
        <v>64</v>
      </c>
      <c r="C13" s="51" t="s">
        <v>92</v>
      </c>
      <c r="D13" s="28">
        <v>4</v>
      </c>
      <c r="E13" s="46"/>
      <c r="F13" s="46"/>
      <c r="G13" s="46"/>
      <c r="H13" s="46"/>
      <c r="I13" s="46"/>
      <c r="J13" s="39">
        <v>6</v>
      </c>
      <c r="K13" s="44"/>
      <c r="L13" s="40">
        <f t="shared" si="0"/>
        <v>0</v>
      </c>
      <c r="M13" s="40">
        <f t="shared" si="1"/>
        <v>0</v>
      </c>
      <c r="N13" s="31">
        <v>0.22</v>
      </c>
    </row>
    <row r="14" spans="1:14" ht="15.75" thickBot="1" x14ac:dyDescent="0.3">
      <c r="A14" s="78"/>
      <c r="B14" s="84"/>
      <c r="C14" s="51" t="s">
        <v>93</v>
      </c>
      <c r="D14" s="28">
        <v>1</v>
      </c>
      <c r="E14" s="46"/>
      <c r="F14" s="46"/>
      <c r="G14" s="46"/>
      <c r="H14" s="46"/>
      <c r="I14" s="46"/>
      <c r="J14" s="39"/>
      <c r="K14" s="44"/>
      <c r="L14" s="40">
        <f t="shared" si="0"/>
        <v>0</v>
      </c>
      <c r="M14" s="40"/>
      <c r="N14" s="31">
        <v>0.22</v>
      </c>
    </row>
    <row r="15" spans="1:14" ht="15.75" thickBot="1" x14ac:dyDescent="0.3">
      <c r="A15" s="78"/>
      <c r="B15" s="6" t="s">
        <v>39</v>
      </c>
      <c r="C15" s="52" t="s">
        <v>46</v>
      </c>
      <c r="D15" s="29">
        <v>3</v>
      </c>
      <c r="E15" s="47"/>
      <c r="F15" s="47"/>
      <c r="G15" s="47"/>
      <c r="H15" s="47"/>
      <c r="I15" s="47"/>
      <c r="J15" s="20">
        <v>6</v>
      </c>
      <c r="K15" s="43"/>
      <c r="L15" s="26">
        <f t="shared" si="0"/>
        <v>0</v>
      </c>
      <c r="M15" s="26">
        <f t="shared" si="1"/>
        <v>0</v>
      </c>
      <c r="N15" s="31">
        <v>0.22</v>
      </c>
    </row>
    <row r="16" spans="1:14" ht="30" x14ac:dyDescent="0.25">
      <c r="A16" s="78"/>
      <c r="B16" s="6" t="s">
        <v>40</v>
      </c>
      <c r="C16" s="53" t="s">
        <v>68</v>
      </c>
      <c r="D16" s="29">
        <v>1</v>
      </c>
      <c r="E16" s="47"/>
      <c r="F16" s="47"/>
      <c r="G16" s="47"/>
      <c r="H16" s="47"/>
      <c r="I16" s="47"/>
      <c r="J16" s="20">
        <v>6</v>
      </c>
      <c r="K16" s="43"/>
      <c r="L16" s="26">
        <f t="shared" ref="L16" si="2">D16*K16</f>
        <v>0</v>
      </c>
      <c r="M16" s="26">
        <f t="shared" ref="M16" si="3">L16*J16</f>
        <v>0</v>
      </c>
      <c r="N16" s="31">
        <v>0.22</v>
      </c>
    </row>
    <row r="17" spans="1:18" ht="15.75" thickBot="1" x14ac:dyDescent="0.3">
      <c r="A17" s="79"/>
      <c r="B17" s="32" t="s">
        <v>66</v>
      </c>
      <c r="C17" s="53" t="s">
        <v>67</v>
      </c>
      <c r="D17" s="29">
        <v>1</v>
      </c>
      <c r="E17" s="47"/>
      <c r="F17" s="47"/>
      <c r="G17" s="47"/>
      <c r="H17" s="47"/>
      <c r="I17" s="47"/>
      <c r="J17" s="20">
        <v>6</v>
      </c>
      <c r="K17" s="43"/>
      <c r="L17" s="26">
        <f t="shared" si="0"/>
        <v>0</v>
      </c>
      <c r="M17" s="26">
        <f t="shared" si="1"/>
        <v>0</v>
      </c>
      <c r="N17" s="31">
        <v>0.22</v>
      </c>
    </row>
    <row r="18" spans="1:18" ht="15.75" thickBot="1" x14ac:dyDescent="0.3">
      <c r="A18" s="77" t="s">
        <v>31</v>
      </c>
      <c r="B18" s="9" t="s">
        <v>41</v>
      </c>
      <c r="C18" s="51" t="s">
        <v>47</v>
      </c>
      <c r="D18" s="28">
        <v>3</v>
      </c>
      <c r="E18" s="46"/>
      <c r="F18" s="46"/>
      <c r="G18" s="46"/>
      <c r="H18" s="46"/>
      <c r="I18" s="46"/>
      <c r="J18" s="20">
        <v>6</v>
      </c>
      <c r="K18" s="43"/>
      <c r="L18" s="26">
        <f t="shared" si="0"/>
        <v>0</v>
      </c>
      <c r="M18" s="26">
        <f t="shared" si="1"/>
        <v>0</v>
      </c>
      <c r="N18" s="31">
        <v>0.22</v>
      </c>
    </row>
    <row r="19" spans="1:18" ht="15.75" thickBot="1" x14ac:dyDescent="0.3">
      <c r="A19" s="78"/>
      <c r="B19" s="6" t="s">
        <v>42</v>
      </c>
      <c r="C19" s="51" t="s">
        <v>48</v>
      </c>
      <c r="D19" s="28">
        <v>4</v>
      </c>
      <c r="E19" s="46"/>
      <c r="F19" s="46"/>
      <c r="G19" s="46"/>
      <c r="H19" s="46"/>
      <c r="I19" s="46"/>
      <c r="J19" s="20">
        <v>6</v>
      </c>
      <c r="K19" s="43"/>
      <c r="L19" s="26">
        <f t="shared" si="0"/>
        <v>0</v>
      </c>
      <c r="M19" s="26">
        <f t="shared" si="1"/>
        <v>0</v>
      </c>
      <c r="N19" s="31">
        <v>0.22</v>
      </c>
    </row>
    <row r="20" spans="1:18" ht="15.75" thickBot="1" x14ac:dyDescent="0.3">
      <c r="A20" s="78"/>
      <c r="B20" s="6" t="s">
        <v>43</v>
      </c>
      <c r="C20" s="51" t="s">
        <v>61</v>
      </c>
      <c r="D20" s="28">
        <v>1</v>
      </c>
      <c r="E20" s="46"/>
      <c r="F20" s="46"/>
      <c r="G20" s="46"/>
      <c r="H20" s="46"/>
      <c r="I20" s="46"/>
      <c r="J20" s="39">
        <v>6</v>
      </c>
      <c r="K20" s="44"/>
      <c r="L20" s="40">
        <f>D20*K20</f>
        <v>0</v>
      </c>
      <c r="M20" s="26">
        <f>L20*J20</f>
        <v>0</v>
      </c>
      <c r="N20" s="31">
        <v>0.22</v>
      </c>
    </row>
    <row r="21" spans="1:18" ht="15.75" thickBot="1" x14ac:dyDescent="0.3">
      <c r="A21" s="78"/>
      <c r="B21" s="6" t="s">
        <v>55</v>
      </c>
      <c r="C21" s="51" t="s">
        <v>49</v>
      </c>
      <c r="D21" s="28">
        <v>1</v>
      </c>
      <c r="E21" s="46"/>
      <c r="F21" s="46"/>
      <c r="G21" s="46"/>
      <c r="H21" s="46"/>
      <c r="I21" s="46"/>
      <c r="J21" s="20">
        <v>6</v>
      </c>
      <c r="K21" s="43"/>
      <c r="L21" s="26">
        <f t="shared" si="0"/>
        <v>0</v>
      </c>
      <c r="M21" s="26">
        <f t="shared" si="1"/>
        <v>0</v>
      </c>
      <c r="N21" s="31">
        <v>0.22</v>
      </c>
    </row>
    <row r="22" spans="1:18" ht="26.25" thickBot="1" x14ac:dyDescent="0.3">
      <c r="A22" s="79"/>
      <c r="B22" s="7" t="s">
        <v>62</v>
      </c>
      <c r="C22" s="51" t="s">
        <v>50</v>
      </c>
      <c r="D22" s="28">
        <v>1</v>
      </c>
      <c r="E22" s="46"/>
      <c r="F22" s="46"/>
      <c r="G22" s="46"/>
      <c r="H22" s="46"/>
      <c r="I22" s="46"/>
      <c r="J22" s="20">
        <v>6</v>
      </c>
      <c r="K22" s="43"/>
      <c r="L22" s="26">
        <f t="shared" si="0"/>
        <v>0</v>
      </c>
      <c r="M22" s="26">
        <f t="shared" si="1"/>
        <v>0</v>
      </c>
      <c r="N22" s="31">
        <v>0.22</v>
      </c>
    </row>
    <row r="23" spans="1:18" ht="15.75" thickBot="1" x14ac:dyDescent="0.3">
      <c r="A23" s="91" t="s">
        <v>20</v>
      </c>
      <c r="B23" s="50" t="s">
        <v>44</v>
      </c>
      <c r="C23" s="17" t="s">
        <v>7</v>
      </c>
      <c r="D23" s="28">
        <v>6</v>
      </c>
      <c r="E23" s="46"/>
      <c r="F23" s="46"/>
      <c r="G23" s="46"/>
      <c r="H23" s="46"/>
      <c r="I23" s="46"/>
      <c r="J23" s="20">
        <v>6</v>
      </c>
      <c r="K23" s="43"/>
      <c r="L23" s="26">
        <f t="shared" si="0"/>
        <v>0</v>
      </c>
      <c r="M23" s="26">
        <f t="shared" si="1"/>
        <v>0</v>
      </c>
      <c r="N23" s="31">
        <v>0.22</v>
      </c>
    </row>
    <row r="24" spans="1:18" ht="15.75" thickBot="1" x14ac:dyDescent="0.3">
      <c r="A24" s="91"/>
      <c r="B24" s="6" t="s">
        <v>56</v>
      </c>
      <c r="C24" s="17" t="s">
        <v>51</v>
      </c>
      <c r="D24" s="28">
        <v>1</v>
      </c>
      <c r="E24" s="46"/>
      <c r="F24" s="46"/>
      <c r="G24" s="46"/>
      <c r="H24" s="46"/>
      <c r="I24" s="46"/>
      <c r="J24" s="20">
        <v>6</v>
      </c>
      <c r="K24" s="43"/>
      <c r="L24" s="26">
        <f t="shared" si="0"/>
        <v>0</v>
      </c>
      <c r="M24" s="26">
        <f t="shared" si="1"/>
        <v>0</v>
      </c>
      <c r="N24" s="31">
        <v>0.22</v>
      </c>
    </row>
    <row r="25" spans="1:18" ht="26.25" thickBot="1" x14ac:dyDescent="0.3">
      <c r="A25" s="91"/>
      <c r="B25" s="32" t="s">
        <v>57</v>
      </c>
      <c r="C25" s="17" t="s">
        <v>52</v>
      </c>
      <c r="D25" s="28">
        <v>2</v>
      </c>
      <c r="E25" s="46"/>
      <c r="F25" s="46"/>
      <c r="G25" s="46"/>
      <c r="H25" s="46"/>
      <c r="I25" s="46"/>
      <c r="J25" s="20">
        <v>6</v>
      </c>
      <c r="K25" s="43"/>
      <c r="L25" s="26">
        <f t="shared" si="0"/>
        <v>0</v>
      </c>
      <c r="M25" s="26">
        <f t="shared" si="1"/>
        <v>0</v>
      </c>
      <c r="N25" s="31">
        <v>0.22</v>
      </c>
    </row>
    <row r="26" spans="1:18" ht="15.75" thickBot="1" x14ac:dyDescent="0.3">
      <c r="A26" s="8" t="s">
        <v>21</v>
      </c>
      <c r="B26" s="8" t="s">
        <v>45</v>
      </c>
      <c r="C26" s="19" t="s">
        <v>8</v>
      </c>
      <c r="D26" s="29">
        <v>2</v>
      </c>
      <c r="E26" s="47"/>
      <c r="F26" s="47"/>
      <c r="G26" s="47"/>
      <c r="H26" s="47"/>
      <c r="I26" s="47"/>
      <c r="J26" s="20">
        <v>6</v>
      </c>
      <c r="K26" s="43"/>
      <c r="L26" s="26">
        <f t="shared" si="0"/>
        <v>0</v>
      </c>
      <c r="M26" s="26">
        <f t="shared" si="1"/>
        <v>0</v>
      </c>
      <c r="N26" s="31">
        <v>0.22</v>
      </c>
    </row>
    <row r="27" spans="1:18" ht="15.75" thickBot="1" x14ac:dyDescent="0.3">
      <c r="A27" s="80" t="s">
        <v>53</v>
      </c>
      <c r="B27" s="9" t="s">
        <v>58</v>
      </c>
      <c r="C27" s="17" t="s">
        <v>54</v>
      </c>
      <c r="D27" s="28">
        <v>1</v>
      </c>
      <c r="E27" s="46"/>
      <c r="F27" s="46"/>
      <c r="G27" s="46"/>
      <c r="H27" s="46"/>
      <c r="I27" s="46"/>
      <c r="J27" s="20">
        <v>6</v>
      </c>
      <c r="K27" s="43"/>
      <c r="L27" s="26">
        <f t="shared" si="0"/>
        <v>0</v>
      </c>
      <c r="M27" s="26">
        <f t="shared" si="1"/>
        <v>0</v>
      </c>
      <c r="N27" s="31">
        <v>0.22</v>
      </c>
    </row>
    <row r="28" spans="1:18" ht="30" customHeight="1" thickBot="1" x14ac:dyDescent="0.3">
      <c r="A28" s="81"/>
      <c r="B28" s="5" t="s">
        <v>59</v>
      </c>
      <c r="C28" s="17" t="s">
        <v>29</v>
      </c>
      <c r="D28" s="28">
        <v>1</v>
      </c>
      <c r="E28" s="46"/>
      <c r="F28" s="46"/>
      <c r="G28" s="46"/>
      <c r="H28" s="46"/>
      <c r="I28" s="46"/>
      <c r="J28" s="20">
        <v>6</v>
      </c>
      <c r="K28" s="43"/>
      <c r="L28" s="26">
        <f t="shared" si="0"/>
        <v>0</v>
      </c>
      <c r="M28" s="26">
        <f t="shared" si="1"/>
        <v>0</v>
      </c>
      <c r="N28" s="31">
        <v>0.22</v>
      </c>
      <c r="R28" s="2"/>
    </row>
    <row r="29" spans="1:18" ht="15.75" thickBot="1" x14ac:dyDescent="0.3">
      <c r="A29" s="82"/>
      <c r="B29" s="7" t="s">
        <v>60</v>
      </c>
      <c r="C29" s="17" t="s">
        <v>30</v>
      </c>
      <c r="D29" s="28">
        <v>2</v>
      </c>
      <c r="E29" s="46"/>
      <c r="F29" s="46"/>
      <c r="G29" s="46"/>
      <c r="H29" s="46"/>
      <c r="I29" s="46"/>
      <c r="J29" s="20">
        <v>6</v>
      </c>
      <c r="K29" s="43"/>
      <c r="L29" s="26">
        <f t="shared" si="0"/>
        <v>0</v>
      </c>
      <c r="M29" s="26">
        <f t="shared" si="1"/>
        <v>0</v>
      </c>
      <c r="N29" s="31">
        <v>0.22</v>
      </c>
    </row>
    <row r="30" spans="1:18" x14ac:dyDescent="0.25">
      <c r="C30" s="34"/>
      <c r="D30" s="35"/>
      <c r="E30" s="34"/>
      <c r="F30" s="34"/>
      <c r="G30" s="34"/>
      <c r="H30" s="34"/>
      <c r="I30" s="34"/>
      <c r="J30" s="34"/>
      <c r="K30" s="36"/>
      <c r="L30" s="37"/>
      <c r="M30" s="38"/>
      <c r="N30" s="33"/>
    </row>
    <row r="31" spans="1:18" ht="15.75" thickBot="1" x14ac:dyDescent="0.3">
      <c r="C31" s="34"/>
      <c r="D31" s="35"/>
      <c r="E31" s="34"/>
      <c r="F31" s="34"/>
      <c r="G31" s="34"/>
      <c r="H31" s="34"/>
      <c r="I31" s="34"/>
      <c r="J31" s="34"/>
      <c r="K31" s="36"/>
      <c r="L31" s="37"/>
      <c r="M31" s="38"/>
      <c r="N31" s="33"/>
    </row>
    <row r="32" spans="1:18" ht="15.75" thickBot="1" x14ac:dyDescent="0.3">
      <c r="K32" s="102" t="s">
        <v>25</v>
      </c>
      <c r="L32" s="103"/>
      <c r="M32" s="22">
        <v>2460000</v>
      </c>
      <c r="N32" s="4"/>
    </row>
    <row r="33" spans="1:18" ht="60" customHeight="1" thickBot="1" x14ac:dyDescent="0.3">
      <c r="C33" s="11"/>
      <c r="D33" s="11"/>
      <c r="E33" s="11"/>
      <c r="F33" s="11"/>
      <c r="K33" s="104" t="s">
        <v>27</v>
      </c>
      <c r="L33" s="105"/>
      <c r="M33" s="42">
        <f>SUM(M6:M29)</f>
        <v>0</v>
      </c>
      <c r="N33" s="23"/>
      <c r="O33" s="106" t="s">
        <v>96</v>
      </c>
    </row>
    <row r="34" spans="1:18" ht="15.75" thickBot="1" x14ac:dyDescent="0.3">
      <c r="E34" s="63"/>
      <c r="K34" s="104" t="s">
        <v>26</v>
      </c>
      <c r="L34" s="105"/>
      <c r="M34" s="41">
        <f>(M32-M33)/M32</f>
        <v>1</v>
      </c>
      <c r="N34" s="4"/>
    </row>
    <row r="35" spans="1:18" ht="60" x14ac:dyDescent="0.25">
      <c r="C35" s="58" t="s">
        <v>70</v>
      </c>
      <c r="D35" s="59" t="s">
        <v>75</v>
      </c>
      <c r="E35" s="96" t="s">
        <v>81</v>
      </c>
      <c r="F35" s="96"/>
      <c r="K35" s="24"/>
      <c r="L35" s="24"/>
      <c r="M35" s="24"/>
      <c r="N35" s="4"/>
    </row>
    <row r="36" spans="1:18" ht="30" customHeight="1" x14ac:dyDescent="0.25">
      <c r="C36" s="54" t="s">
        <v>73</v>
      </c>
      <c r="D36" s="60"/>
      <c r="E36" s="97" t="s">
        <v>82</v>
      </c>
      <c r="F36" s="98"/>
      <c r="K36" s="24"/>
      <c r="L36" s="24"/>
      <c r="M36" s="24"/>
      <c r="N36" s="4"/>
    </row>
    <row r="37" spans="1:18" ht="30" customHeight="1" x14ac:dyDescent="0.25">
      <c r="C37" s="54" t="s">
        <v>71</v>
      </c>
      <c r="D37" s="60"/>
      <c r="E37" s="99"/>
      <c r="F37" s="100"/>
      <c r="K37" s="24"/>
      <c r="L37" s="24"/>
      <c r="M37" s="24"/>
      <c r="N37" s="4"/>
    </row>
    <row r="38" spans="1:18" ht="30" customHeight="1" x14ac:dyDescent="0.25">
      <c r="C38" s="55" t="s">
        <v>72</v>
      </c>
      <c r="D38" s="60"/>
      <c r="E38" s="99"/>
      <c r="F38" s="100"/>
      <c r="K38" s="24"/>
      <c r="L38" s="24"/>
      <c r="M38" s="24"/>
      <c r="N38" s="4"/>
    </row>
    <row r="39" spans="1:18" x14ac:dyDescent="0.25">
      <c r="C39" s="56" t="s">
        <v>74</v>
      </c>
      <c r="D39" s="61">
        <f>SUM(D36:D38)</f>
        <v>0</v>
      </c>
      <c r="K39" s="24"/>
      <c r="L39" s="24"/>
      <c r="M39" s="24"/>
      <c r="N39" s="4"/>
    </row>
    <row r="40" spans="1:18" ht="31.5" x14ac:dyDescent="0.5">
      <c r="C40" s="48"/>
      <c r="K40" s="24"/>
      <c r="L40" s="24"/>
      <c r="M40" s="25"/>
      <c r="N40" s="30"/>
    </row>
    <row r="41" spans="1:18" s="4" customFormat="1" ht="30" customHeight="1" x14ac:dyDescent="0.25">
      <c r="A41" s="101" t="s">
        <v>76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</row>
    <row r="42" spans="1:18" s="4" customFormat="1" ht="30" customHeight="1" x14ac:dyDescent="0.25">
      <c r="A42" s="92" t="s">
        <v>79</v>
      </c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4"/>
    </row>
    <row r="44" spans="1:18" x14ac:dyDescent="0.25">
      <c r="K44" s="95" t="s">
        <v>80</v>
      </c>
      <c r="L44" s="95"/>
      <c r="M44" s="95"/>
    </row>
    <row r="45" spans="1:18" ht="45" x14ac:dyDescent="0.25">
      <c r="K45" s="64" t="s">
        <v>77</v>
      </c>
      <c r="L45" s="64" t="s">
        <v>78</v>
      </c>
      <c r="M45" s="65" t="s">
        <v>83</v>
      </c>
      <c r="Q45"/>
      <c r="R45" s="1"/>
    </row>
    <row r="46" spans="1:18" ht="35.25" customHeight="1" x14ac:dyDescent="0.25">
      <c r="K46" s="57"/>
      <c r="L46" s="54"/>
      <c r="M46" s="62">
        <f>K46*(D36+(D37+D38)*L46/72)</f>
        <v>0</v>
      </c>
      <c r="Q46"/>
      <c r="R46" s="1"/>
    </row>
    <row r="48" spans="1:18" ht="30" customHeight="1" x14ac:dyDescent="0.25">
      <c r="B48" s="66" t="s">
        <v>84</v>
      </c>
    </row>
    <row r="49" spans="1:17" ht="90" x14ac:dyDescent="0.25">
      <c r="A49" s="85" t="s">
        <v>1</v>
      </c>
      <c r="B49" s="85"/>
      <c r="C49" s="67" t="s">
        <v>0</v>
      </c>
      <c r="D49" s="67" t="s">
        <v>85</v>
      </c>
      <c r="E49" s="67" t="s">
        <v>9</v>
      </c>
      <c r="F49" s="67" t="s">
        <v>10</v>
      </c>
      <c r="G49" s="67" t="s">
        <v>11</v>
      </c>
      <c r="H49" s="67" t="s">
        <v>12</v>
      </c>
      <c r="I49" s="67" t="s">
        <v>13</v>
      </c>
      <c r="J49" s="67" t="s">
        <v>86</v>
      </c>
      <c r="K49" s="73" t="s">
        <v>15</v>
      </c>
      <c r="L49" s="67" t="s">
        <v>23</v>
      </c>
    </row>
    <row r="50" spans="1:17" ht="45" x14ac:dyDescent="0.25">
      <c r="A50" s="86" t="s">
        <v>89</v>
      </c>
      <c r="B50" s="69" t="s">
        <v>87</v>
      </c>
      <c r="C50" s="70" t="s">
        <v>90</v>
      </c>
      <c r="D50" s="69">
        <v>1</v>
      </c>
      <c r="E50" s="71"/>
      <c r="F50" s="71"/>
      <c r="G50" s="71"/>
      <c r="H50" s="71"/>
      <c r="I50" s="71"/>
      <c r="J50" s="71"/>
      <c r="K50" s="44"/>
      <c r="L50" s="72">
        <v>0.22</v>
      </c>
    </row>
    <row r="51" spans="1:17" ht="45" x14ac:dyDescent="0.25">
      <c r="A51" s="87"/>
      <c r="B51" s="64" t="s">
        <v>88</v>
      </c>
      <c r="C51" s="68" t="s">
        <v>91</v>
      </c>
      <c r="D51" s="64">
        <v>1</v>
      </c>
      <c r="E51" s="46"/>
      <c r="F51" s="46"/>
      <c r="G51" s="46"/>
      <c r="H51" s="46"/>
      <c r="I51" s="46"/>
      <c r="J51" s="46"/>
      <c r="K51" s="74"/>
      <c r="L51" s="31">
        <v>0.22</v>
      </c>
    </row>
    <row r="54" spans="1:17" ht="31.5" x14ac:dyDescent="0.5">
      <c r="A54" s="48" t="s">
        <v>63</v>
      </c>
      <c r="B54"/>
      <c r="O54" s="1"/>
      <c r="Q54"/>
    </row>
  </sheetData>
  <mergeCells count="20">
    <mergeCell ref="A50:A51"/>
    <mergeCell ref="B3:C3"/>
    <mergeCell ref="A5:B5"/>
    <mergeCell ref="A18:A22"/>
    <mergeCell ref="A23:A25"/>
    <mergeCell ref="A42:P42"/>
    <mergeCell ref="K44:M44"/>
    <mergeCell ref="E35:F35"/>
    <mergeCell ref="E36:F36"/>
    <mergeCell ref="E37:F37"/>
    <mergeCell ref="E38:F38"/>
    <mergeCell ref="A41:P41"/>
    <mergeCell ref="K32:L32"/>
    <mergeCell ref="K33:L33"/>
    <mergeCell ref="K34:L34"/>
    <mergeCell ref="A12:A17"/>
    <mergeCell ref="A6:A11"/>
    <mergeCell ref="A27:A29"/>
    <mergeCell ref="B13:B14"/>
    <mergeCell ref="A49:B49"/>
  </mergeCells>
  <phoneticPr fontId="7" type="noConversion"/>
  <pageMargins left="0.70866141732283472" right="0.70866141732283472" top="0.74803149606299213" bottom="0.74803149606299213" header="0.31496062992125984" footer="0.31496062992125984"/>
  <pageSetup paperSize="8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Noleggio</vt:lpstr>
      <vt:lpstr>Noleggio!OLE_LINK6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2024-12-11T08:33:11Z</dcterms:modified>
</cp:coreProperties>
</file>