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5\AQ SISTEMI COLANGIOPANCREOTOGRAFIA DIAGNOSTICA AVEC\MODIFICA DOCUMENTI DI GARA\"/>
    </mc:Choice>
  </mc:AlternateContent>
  <xr:revisionPtr revIDLastSave="0" documentId="13_ncr:1_{65829010-ECD0-42AC-8D77-961993424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E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0" l="1"/>
  <c r="P10" i="10"/>
  <c r="N10" i="10"/>
  <c r="P5" i="10"/>
  <c r="P6" i="10" s="1"/>
  <c r="N5" i="10"/>
  <c r="P19" i="10"/>
  <c r="P20" i="10"/>
  <c r="P21" i="10"/>
  <c r="P11" i="10"/>
  <c r="P13" i="10" l="1"/>
  <c r="P22" i="10"/>
  <c r="P24" i="10" s="1"/>
</calcChain>
</file>

<file path=xl/sharedStrings.xml><?xml version="1.0" encoding="utf-8"?>
<sst xmlns="http://schemas.openxmlformats.org/spreadsheetml/2006/main" count="83" uniqueCount="64">
  <si>
    <t>Posizione</t>
  </si>
  <si>
    <t>% IVA</t>
  </si>
  <si>
    <t>TOTALE Sezione 1 (IVA esclusa)</t>
  </si>
  <si>
    <t>1.1</t>
  </si>
  <si>
    <t>3.1</t>
  </si>
  <si>
    <t>TOTALE Sezione 2 (IVA esclusa)</t>
  </si>
  <si>
    <t>Allegato E - Scheda Offerta Economica</t>
  </si>
  <si>
    <t>Sezione 1 - NOLEGGIO APPARECCHIATURA OGGETTO DI VALUTAZIONE ECOMONICA</t>
  </si>
  <si>
    <t>Sezione 2 - MANUTENZIONE APPARECCHIATURA OGGETTO DI VALUTAZIONE ECOMONICA</t>
  </si>
  <si>
    <t>Sezione 3 - MATERIALE DI CONSUMO OGGETTO DI VALUTAZIONE ECONOMICA</t>
  </si>
  <si>
    <t>TOTALE Sezione 3 (IVA esclusa)</t>
  </si>
  <si>
    <t>2.1</t>
  </si>
  <si>
    <t>Descrizione Materiale di Consumo</t>
  </si>
  <si>
    <t>CND Apparecchiatura</t>
  </si>
  <si>
    <t>Repertorio Apparecchiatura</t>
  </si>
  <si>
    <t>Codice Fabbricante Apparecchiatura</t>
  </si>
  <si>
    <t>Codice Fornitore Apparecchiatura</t>
  </si>
  <si>
    <t>CND Materiale di Consumo</t>
  </si>
  <si>
    <t>Repertorio Materiale di Consumo</t>
  </si>
  <si>
    <t>Codice Fabbricante Materiale di Consumo</t>
  </si>
  <si>
    <t>Codice Fornitore Materiale di Consumo</t>
  </si>
  <si>
    <t>Descrizione Noleggio Apparecchiatura</t>
  </si>
  <si>
    <t>Descrizione Manutenzione Apparecchiatura</t>
  </si>
  <si>
    <t>Costo unitario materiale di consumo (€) IVA esclusa</t>
  </si>
  <si>
    <t>TOTALE Sezione 1 + Sezione 2 + Sezione 3 (IVA esclusa)</t>
  </si>
  <si>
    <t>Modello</t>
  </si>
  <si>
    <t xml:space="preserve">TOTALE Sezione 1 + Sezione 2  (IVA esclusa) </t>
  </si>
  <si>
    <r>
      <t xml:space="preserve">Canone </t>
    </r>
    <r>
      <rPr>
        <b/>
        <u/>
        <sz val="10"/>
        <color theme="1"/>
        <rFont val="Calibri"/>
        <family val="2"/>
      </rPr>
      <t>Noleggio del sistema per la colangiopancreatografia,</t>
    </r>
    <r>
      <rPr>
        <sz val="10"/>
        <color theme="1"/>
        <rFont val="Calibri"/>
        <family val="2"/>
      </rPr>
      <t xml:space="preserve"> completo di accessori,</t>
    </r>
    <r>
      <rPr>
        <b/>
        <u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con le caratteristiche indicate nell'Allegato A</t>
    </r>
  </si>
  <si>
    <r>
      <t xml:space="preserve">Canone </t>
    </r>
    <r>
      <rPr>
        <b/>
        <u/>
        <sz val="10"/>
        <color theme="1"/>
        <rFont val="Calibri"/>
        <family val="2"/>
      </rPr>
      <t>Manutenzione Full Risk del sistema per la colangiopancreatografia,</t>
    </r>
    <r>
      <rPr>
        <sz val="10"/>
        <color theme="1"/>
        <rFont val="Calibri"/>
        <family val="2"/>
      </rPr>
      <t xml:space="preserve"> completo di accessori, 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con le caratteristiche indicate nell'Allegato A  secondo le condizioni definite nell'Allegato B</t>
    </r>
  </si>
  <si>
    <t>Costo materiale di consumo triennale complessivo (€) IVA esclusa</t>
  </si>
  <si>
    <t>3.2</t>
  </si>
  <si>
    <t>3.3</t>
  </si>
  <si>
    <t>3.4</t>
  </si>
  <si>
    <r>
      <t xml:space="preserve">Costo manutenzione </t>
    </r>
    <r>
      <rPr>
        <b/>
        <u/>
        <sz val="10"/>
        <rFont val="Calibri"/>
        <family val="2"/>
      </rPr>
      <t>annuo</t>
    </r>
    <r>
      <rPr>
        <b/>
        <sz val="10"/>
        <rFont val="Calibri"/>
        <family val="2"/>
      </rPr>
      <t xml:space="preserve"> per </t>
    </r>
    <r>
      <rPr>
        <b/>
        <u/>
        <sz val="10"/>
        <rFont val="Calibri"/>
        <family val="2"/>
      </rPr>
      <t>singola</t>
    </r>
    <r>
      <rPr>
        <b/>
        <sz val="10"/>
        <rFont val="Calibri"/>
        <family val="2"/>
      </rPr>
      <t xml:space="preserve"> apparecchiatura (€) IVA esclusa</t>
    </r>
  </si>
  <si>
    <t>Prezzo a confezione al netto dello sconto (IVA esclusa)</t>
  </si>
  <si>
    <t>Prezzo unitario al netto dello sconto (IVA esclusa)</t>
  </si>
  <si>
    <t>% sconto</t>
  </si>
  <si>
    <t>Totale canone annuo noleggio (€) IVA esclusa</t>
  </si>
  <si>
    <t>Totale canone annuo manutenzione (€) IVA esclusa</t>
  </si>
  <si>
    <t>Durata in anni</t>
  </si>
  <si>
    <t>Pinza per biopsia</t>
  </si>
  <si>
    <t>Ansa da recupero</t>
  </si>
  <si>
    <t>Cestello da recupero</t>
  </si>
  <si>
    <t>Devono essere inclusi tutti i materiali di consumo necessari al corretto funzionamento dei sistemi per il numero di indagini indicato, eventualmente aggiungendo ulteriori righe. Il materiale non incluso si intende fornito a titolo gratuito.</t>
  </si>
  <si>
    <t>Quantità presunta AOUBO</t>
  </si>
  <si>
    <t>Quantità presunta AUSL BO</t>
  </si>
  <si>
    <t>Quantità presunta OSPFE</t>
  </si>
  <si>
    <t>Quantità presunta AUSL IMOLA</t>
  </si>
  <si>
    <r>
      <t xml:space="preserve">Costo noleggio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complessivo (€) IVA esclusa</t>
    </r>
  </si>
  <si>
    <r>
      <t xml:space="preserve">Costo manutenzione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complessivo (€) IVA esclusa</t>
    </r>
  </si>
  <si>
    <r>
      <t xml:space="preserve">Quantità presunta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AOUBO</t>
    </r>
  </si>
  <si>
    <r>
      <t xml:space="preserve">Quantità presunta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AUSL BO</t>
    </r>
  </si>
  <si>
    <r>
      <t xml:space="preserve">Quantità presunta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AUSL IMOLA</t>
    </r>
  </si>
  <si>
    <t>VOCE COSTO COMPLESSIVO TRIENNALE DEL SERVICE DA RIPORTARE SUL PORTALE</t>
  </si>
  <si>
    <r>
      <t xml:space="preserve">Costo noleggio </t>
    </r>
    <r>
      <rPr>
        <b/>
        <u/>
        <sz val="10"/>
        <rFont val="Calibri"/>
        <family val="2"/>
      </rPr>
      <t>annuo</t>
    </r>
    <r>
      <rPr>
        <b/>
        <sz val="10"/>
        <rFont val="Calibri"/>
        <family val="2"/>
      </rPr>
      <t xml:space="preserve"> per </t>
    </r>
    <r>
      <rPr>
        <b/>
        <u/>
        <sz val="10"/>
        <rFont val="Calibri"/>
        <family val="2"/>
      </rPr>
      <t xml:space="preserve">singola </t>
    </r>
    <r>
      <rPr>
        <b/>
        <sz val="10"/>
        <rFont val="Calibri"/>
        <family val="2"/>
      </rPr>
      <t>apparecchiatura (€) IVA esclusa</t>
    </r>
  </si>
  <si>
    <t>Colangioscopio</t>
  </si>
  <si>
    <r>
      <t xml:space="preserve">Quantità presunta </t>
    </r>
    <r>
      <rPr>
        <b/>
        <u/>
        <sz val="10"/>
        <rFont val="Calibri"/>
        <family val="2"/>
      </rPr>
      <t>triennale</t>
    </r>
    <r>
      <rPr>
        <b/>
        <sz val="10"/>
        <rFont val="Calibri"/>
        <family val="2"/>
      </rPr>
      <t xml:space="preserve"> OSP FE</t>
    </r>
  </si>
  <si>
    <t>COMPONENTE</t>
  </si>
  <si>
    <t>B. TOTALE MATERIALE DI CONSUMO TRIENNALE</t>
  </si>
  <si>
    <t>TOTALE TRIENNALE</t>
  </si>
  <si>
    <t>€                                                                                   -</t>
  </si>
  <si>
    <t>IMPORTO MAX (iva esclusa)</t>
  </si>
  <si>
    <t>OFFERTA (iva esclusa)</t>
  </si>
  <si>
    <t>A. TOTALE CANONE TRIENNALE COMPRENSIVO DI ASSISTENZA FULL RISK PER 5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</si>
</sst>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3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name val="Calibri"/>
      <family val="2"/>
    </font>
    <font>
      <b/>
      <u/>
      <sz val="10"/>
      <name val="Calibri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0" fillId="0" borderId="0" applyFont="0" applyFill="0" applyBorder="0" applyAlignment="0" applyProtection="0"/>
    <xf numFmtId="165" fontId="20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0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2" fillId="28" borderId="10" xfId="0" applyFont="1" applyFill="1" applyBorder="1" applyAlignment="1" applyProtection="1">
      <alignment horizontal="center" vertical="center" wrapText="1"/>
      <protection locked="0"/>
    </xf>
    <xf numFmtId="0" fontId="2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26" fillId="27" borderId="10" xfId="44" applyNumberFormat="1" applyFont="1" applyFill="1" applyBorder="1" applyAlignment="1" applyProtection="1">
      <alignment horizontal="left" vertical="center" wrapText="1"/>
      <protection locked="0"/>
    </xf>
    <xf numFmtId="167" fontId="25" fillId="26" borderId="10" xfId="0" applyNumberFormat="1" applyFont="1" applyFill="1" applyBorder="1" applyAlignment="1" applyProtection="1">
      <alignment horizontal="center" vertical="center" wrapText="1"/>
    </xf>
    <xf numFmtId="9" fontId="0" fillId="27" borderId="10" xfId="34" applyFont="1" applyFill="1" applyBorder="1" applyAlignment="1" applyProtection="1">
      <alignment horizontal="left" vertical="center" wrapText="1"/>
      <protection locked="0"/>
    </xf>
    <xf numFmtId="167" fontId="24" fillId="28" borderId="10" xfId="0" applyNumberFormat="1" applyFont="1" applyFill="1" applyBorder="1" applyAlignment="1" applyProtection="1">
      <alignment horizontal="center" vertical="center" wrapText="1"/>
      <protection locked="0"/>
    </xf>
    <xf numFmtId="9" fontId="1" fillId="28" borderId="10" xfId="34" applyFill="1" applyBorder="1" applyAlignment="1" applyProtection="1">
      <alignment horizontal="center" vertical="center" wrapText="1"/>
      <protection locked="0"/>
    </xf>
    <xf numFmtId="0" fontId="28" fillId="27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7" borderId="10" xfId="44" applyNumberFormat="1" applyFont="1" applyFill="1" applyBorder="1" applyAlignment="1" applyProtection="1">
      <alignment horizontal="center" vertical="center" wrapText="1"/>
      <protection locked="0"/>
    </xf>
    <xf numFmtId="3" fontId="25" fillId="26" borderId="10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32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5" fillId="27" borderId="10" xfId="44" applyNumberFormat="1" applyFont="1" applyFill="1" applyBorder="1" applyAlignment="1" applyProtection="1">
      <alignment horizontal="center" vertical="center" wrapText="1"/>
      <protection locked="0"/>
    </xf>
    <xf numFmtId="0" fontId="32" fillId="0" borderId="15" xfId="0" applyFont="1" applyBorder="1" applyAlignment="1">
      <alignment horizontal="left"/>
    </xf>
    <xf numFmtId="0" fontId="32" fillId="0" borderId="16" xfId="0" applyFont="1" applyBorder="1" applyAlignment="1">
      <alignment horizontal="left"/>
    </xf>
    <xf numFmtId="0" fontId="32" fillId="0" borderId="17" xfId="0" applyFont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6" fontId="32" fillId="0" borderId="15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21" fillId="25" borderId="10" xfId="0" applyFont="1" applyFill="1" applyBorder="1" applyAlignment="1">
      <alignment horizontal="right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21" fillId="26" borderId="11" xfId="0" applyFont="1" applyFill="1" applyBorder="1" applyAlignment="1">
      <alignment horizontal="center" vertical="center" wrapText="1"/>
    </xf>
    <xf numFmtId="0" fontId="21" fillId="26" borderId="12" xfId="0" applyFont="1" applyFill="1" applyBorder="1" applyAlignment="1">
      <alignment horizontal="center" vertical="center" wrapText="1"/>
    </xf>
    <xf numFmtId="0" fontId="21" fillId="26" borderId="13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25" borderId="11" xfId="0" applyFont="1" applyFill="1" applyBorder="1" applyAlignment="1">
      <alignment horizontal="right" vertical="center" wrapText="1"/>
    </xf>
    <xf numFmtId="0" fontId="21" fillId="25" borderId="12" xfId="0" applyFont="1" applyFill="1" applyBorder="1" applyAlignment="1">
      <alignment horizontal="right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29" fillId="24" borderId="10" xfId="0" applyFont="1" applyFill="1" applyBorder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zoomScaleNormal="100" workbookViewId="0">
      <selection activeCell="G28" sqref="G28:H30"/>
    </sheetView>
  </sheetViews>
  <sheetFormatPr defaultRowHeight="12.75" x14ac:dyDescent="0.2"/>
  <cols>
    <col min="2" max="2" width="14.42578125" bestFit="1" customWidth="1"/>
    <col min="3" max="3" width="19.7109375" bestFit="1" customWidth="1"/>
    <col min="4" max="4" width="20.5703125" customWidth="1"/>
    <col min="5" max="5" width="23.5703125" customWidth="1"/>
    <col min="6" max="6" width="50.140625" customWidth="1"/>
    <col min="7" max="7" width="10.7109375" customWidth="1"/>
    <col min="8" max="8" width="13.7109375" customWidth="1"/>
    <col min="9" max="9" width="14.85546875" customWidth="1"/>
    <col min="10" max="10" width="15.7109375" customWidth="1"/>
    <col min="11" max="11" width="13.28515625" customWidth="1"/>
    <col min="12" max="12" width="16.85546875" customWidth="1"/>
    <col min="13" max="13" width="44" customWidth="1"/>
    <col min="14" max="14" width="28.42578125" customWidth="1"/>
    <col min="15" max="15" width="17.140625" customWidth="1"/>
    <col min="16" max="16" width="40.85546875" customWidth="1"/>
    <col min="17" max="17" width="7.7109375" customWidth="1"/>
    <col min="18" max="18" width="28.140625" customWidth="1"/>
  </cols>
  <sheetData>
    <row r="1" spans="1:17" ht="18.75" x14ac:dyDescent="0.2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</row>
    <row r="3" spans="1:17" ht="15.75" x14ac:dyDescent="0.2">
      <c r="A3" s="32" t="s">
        <v>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8.25" x14ac:dyDescent="0.2">
      <c r="A4" s="4" t="s">
        <v>0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21</v>
      </c>
      <c r="G4" s="4" t="s">
        <v>25</v>
      </c>
      <c r="H4" s="4" t="s">
        <v>36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54</v>
      </c>
      <c r="N4" s="4" t="s">
        <v>37</v>
      </c>
      <c r="O4" s="4" t="s">
        <v>39</v>
      </c>
      <c r="P4" s="4" t="s">
        <v>48</v>
      </c>
      <c r="Q4" s="4" t="s">
        <v>1</v>
      </c>
    </row>
    <row r="5" spans="1:17" ht="38.25" x14ac:dyDescent="0.2">
      <c r="A5" s="5" t="s">
        <v>3</v>
      </c>
      <c r="B5" s="6"/>
      <c r="C5" s="6"/>
      <c r="D5" s="6"/>
      <c r="E5" s="6"/>
      <c r="F5" s="6" t="s">
        <v>27</v>
      </c>
      <c r="G5" s="6"/>
      <c r="H5" s="6"/>
      <c r="I5" s="12">
        <v>2</v>
      </c>
      <c r="J5" s="12">
        <v>1</v>
      </c>
      <c r="K5" s="12">
        <v>1</v>
      </c>
      <c r="L5" s="12">
        <v>1</v>
      </c>
      <c r="M5" s="7">
        <v>0</v>
      </c>
      <c r="N5" s="7">
        <f>SUM(I5:L5)*M5</f>
        <v>0</v>
      </c>
      <c r="O5" s="13">
        <v>3</v>
      </c>
      <c r="P5" s="7">
        <f>M5*(I5+J5+K5+L5)*O5</f>
        <v>0</v>
      </c>
      <c r="Q5" s="8"/>
    </row>
    <row r="6" spans="1:17" ht="18.75" x14ac:dyDescent="0.2">
      <c r="A6" s="27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9">
        <f>SUM(P5:P5)</f>
        <v>0</v>
      </c>
      <c r="Q6" s="10"/>
    </row>
    <row r="7" spans="1:17" ht="15.75" x14ac:dyDescent="0.2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</row>
    <row r="8" spans="1:17" ht="15.75" x14ac:dyDescent="0.2">
      <c r="A8" s="32" t="s">
        <v>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ht="38.25" x14ac:dyDescent="0.2">
      <c r="A9" s="4" t="s">
        <v>0</v>
      </c>
      <c r="B9" s="4" t="s">
        <v>13</v>
      </c>
      <c r="C9" s="4" t="s">
        <v>14</v>
      </c>
      <c r="D9" s="4" t="s">
        <v>15</v>
      </c>
      <c r="E9" s="4" t="s">
        <v>16</v>
      </c>
      <c r="F9" s="4" t="s">
        <v>22</v>
      </c>
      <c r="G9" s="4" t="s">
        <v>25</v>
      </c>
      <c r="H9" s="4" t="s">
        <v>36</v>
      </c>
      <c r="I9" s="4" t="s">
        <v>44</v>
      </c>
      <c r="J9" s="4" t="s">
        <v>45</v>
      </c>
      <c r="K9" s="4" t="s">
        <v>46</v>
      </c>
      <c r="L9" s="4" t="s">
        <v>47</v>
      </c>
      <c r="M9" s="4" t="s">
        <v>33</v>
      </c>
      <c r="N9" s="4" t="s">
        <v>38</v>
      </c>
      <c r="O9" s="4" t="s">
        <v>39</v>
      </c>
      <c r="P9" s="4" t="s">
        <v>49</v>
      </c>
      <c r="Q9" s="4" t="s">
        <v>1</v>
      </c>
    </row>
    <row r="10" spans="1:17" ht="51" x14ac:dyDescent="0.2">
      <c r="A10" s="5" t="s">
        <v>11</v>
      </c>
      <c r="B10" s="6"/>
      <c r="C10" s="6"/>
      <c r="D10" s="6"/>
      <c r="E10" s="6"/>
      <c r="F10" s="6" t="s">
        <v>28</v>
      </c>
      <c r="G10" s="6"/>
      <c r="H10" s="6"/>
      <c r="I10" s="12">
        <v>2</v>
      </c>
      <c r="J10" s="12">
        <v>1</v>
      </c>
      <c r="K10" s="12">
        <v>1</v>
      </c>
      <c r="L10" s="12">
        <v>1</v>
      </c>
      <c r="M10" s="7">
        <v>0</v>
      </c>
      <c r="N10" s="7">
        <f>SUM(I10:L10)*M10</f>
        <v>0</v>
      </c>
      <c r="O10" s="13">
        <v>3</v>
      </c>
      <c r="P10" s="7">
        <f>M10*(I10+J10+K10+L10)*O10</f>
        <v>0</v>
      </c>
      <c r="Q10" s="8"/>
    </row>
    <row r="11" spans="1:17" ht="18.75" x14ac:dyDescent="0.2">
      <c r="A11" s="27" t="s">
        <v>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9">
        <f>SUM(P10:P10)</f>
        <v>0</v>
      </c>
      <c r="Q11" s="10"/>
    </row>
    <row r="12" spans="1:17" ht="15.75" x14ac:dyDescent="0.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3" spans="1:17" ht="18.75" x14ac:dyDescent="0.2">
      <c r="A13" s="36" t="s">
        <v>26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9">
        <f>P6+P11</f>
        <v>0</v>
      </c>
      <c r="Q13" s="10"/>
    </row>
    <row r="14" spans="1:17" ht="15.7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 ht="15.75" x14ac:dyDescent="0.2">
      <c r="A15" s="32" t="s">
        <v>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ht="15" x14ac:dyDescent="0.2">
      <c r="A16" s="39" t="s">
        <v>43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8" ht="51" x14ac:dyDescent="0.2">
      <c r="A17" s="4" t="s">
        <v>0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12</v>
      </c>
      <c r="G17" s="4" t="s">
        <v>25</v>
      </c>
      <c r="H17" s="4" t="s">
        <v>36</v>
      </c>
      <c r="I17" s="4" t="s">
        <v>50</v>
      </c>
      <c r="J17" s="4" t="s">
        <v>51</v>
      </c>
      <c r="K17" s="4" t="s">
        <v>56</v>
      </c>
      <c r="L17" s="4" t="s">
        <v>52</v>
      </c>
      <c r="M17" s="4" t="s">
        <v>23</v>
      </c>
      <c r="N17" s="4" t="s">
        <v>35</v>
      </c>
      <c r="O17" s="4" t="s">
        <v>34</v>
      </c>
      <c r="P17" s="4" t="s">
        <v>29</v>
      </c>
      <c r="Q17" s="4" t="s">
        <v>1</v>
      </c>
    </row>
    <row r="18" spans="1:18" x14ac:dyDescent="0.2">
      <c r="A18" s="5" t="s">
        <v>4</v>
      </c>
      <c r="B18" s="6"/>
      <c r="C18" s="6"/>
      <c r="D18" s="6"/>
      <c r="E18" s="6"/>
      <c r="F18" s="11" t="s">
        <v>55</v>
      </c>
      <c r="G18" s="6"/>
      <c r="H18" s="6"/>
      <c r="I18" s="12">
        <v>180</v>
      </c>
      <c r="J18" s="12">
        <v>150</v>
      </c>
      <c r="K18" s="12">
        <v>75</v>
      </c>
      <c r="L18" s="12">
        <v>24</v>
      </c>
      <c r="M18" s="7">
        <v>0</v>
      </c>
      <c r="N18" s="7"/>
      <c r="O18" s="7"/>
      <c r="P18" s="7">
        <f>M18*(I18+J18+K18+L18)</f>
        <v>0</v>
      </c>
      <c r="Q18" s="6"/>
    </row>
    <row r="19" spans="1:18" x14ac:dyDescent="0.2">
      <c r="A19" s="5" t="s">
        <v>30</v>
      </c>
      <c r="B19" s="6"/>
      <c r="C19" s="6"/>
      <c r="D19" s="6"/>
      <c r="E19" s="6"/>
      <c r="F19" s="11" t="s">
        <v>40</v>
      </c>
      <c r="G19" s="6"/>
      <c r="H19" s="6"/>
      <c r="I19" s="12">
        <v>180</v>
      </c>
      <c r="J19" s="12">
        <v>90</v>
      </c>
      <c r="K19" s="12">
        <v>15</v>
      </c>
      <c r="L19" s="12">
        <v>15</v>
      </c>
      <c r="M19" s="7">
        <v>0</v>
      </c>
      <c r="N19" s="7"/>
      <c r="O19" s="7"/>
      <c r="P19" s="7">
        <f t="shared" ref="P19:P21" si="0">M19*(I19+J19+K19+L19)</f>
        <v>0</v>
      </c>
      <c r="Q19" s="6"/>
    </row>
    <row r="20" spans="1:18" x14ac:dyDescent="0.2">
      <c r="A20" s="5" t="s">
        <v>31</v>
      </c>
      <c r="B20" s="6"/>
      <c r="C20" s="6"/>
      <c r="D20" s="6"/>
      <c r="E20" s="6"/>
      <c r="F20" s="11" t="s">
        <v>42</v>
      </c>
      <c r="G20" s="6"/>
      <c r="H20" s="6"/>
      <c r="I20" s="12">
        <v>90</v>
      </c>
      <c r="J20" s="12">
        <v>60</v>
      </c>
      <c r="K20" s="12">
        <v>15</v>
      </c>
      <c r="L20" s="12">
        <v>6</v>
      </c>
      <c r="M20" s="7">
        <v>0</v>
      </c>
      <c r="N20" s="7"/>
      <c r="O20" s="7"/>
      <c r="P20" s="7">
        <f t="shared" si="0"/>
        <v>0</v>
      </c>
      <c r="Q20" s="6"/>
    </row>
    <row r="21" spans="1:18" x14ac:dyDescent="0.2">
      <c r="A21" s="5" t="s">
        <v>32</v>
      </c>
      <c r="B21" s="6"/>
      <c r="C21" s="6"/>
      <c r="D21" s="6"/>
      <c r="E21" s="6"/>
      <c r="F21" s="11" t="s">
        <v>41</v>
      </c>
      <c r="G21" s="6"/>
      <c r="H21" s="6"/>
      <c r="I21" s="12">
        <v>30</v>
      </c>
      <c r="J21" s="12">
        <v>15</v>
      </c>
      <c r="K21" s="17">
        <v>15</v>
      </c>
      <c r="L21" s="12">
        <v>6</v>
      </c>
      <c r="M21" s="7">
        <v>0</v>
      </c>
      <c r="N21" s="7"/>
      <c r="O21" s="7"/>
      <c r="P21" s="7">
        <f t="shared" si="0"/>
        <v>0</v>
      </c>
      <c r="Q21" s="6"/>
    </row>
    <row r="22" spans="1:18" ht="18.75" x14ac:dyDescent="0.2">
      <c r="A22" s="27" t="s">
        <v>10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9">
        <f>SUM(P18:P21)</f>
        <v>0</v>
      </c>
      <c r="Q22" s="10"/>
    </row>
    <row r="23" spans="1:18" ht="15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2"/>
      <c r="O23" s="2"/>
      <c r="P23" s="3"/>
      <c r="Q23" s="3"/>
    </row>
    <row r="24" spans="1:18" ht="66" customHeight="1" x14ac:dyDescent="0.2">
      <c r="A24" s="27" t="s">
        <v>24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9">
        <f>SUM(P6+P11+P22)</f>
        <v>0</v>
      </c>
      <c r="Q24" s="10"/>
      <c r="R24" s="16" t="s">
        <v>53</v>
      </c>
    </row>
    <row r="27" spans="1:18" x14ac:dyDescent="0.2">
      <c r="A27" s="26" t="s">
        <v>57</v>
      </c>
      <c r="B27" s="26"/>
      <c r="C27" s="26"/>
      <c r="D27" s="26"/>
      <c r="E27" s="26"/>
      <c r="F27" s="14" t="s">
        <v>62</v>
      </c>
      <c r="G27" s="21" t="s">
        <v>61</v>
      </c>
      <c r="H27" s="22"/>
    </row>
    <row r="28" spans="1:18" ht="55.5" customHeight="1" x14ac:dyDescent="0.2">
      <c r="A28" s="25" t="s">
        <v>63</v>
      </c>
      <c r="B28" s="25"/>
      <c r="C28" s="25"/>
      <c r="D28" s="25"/>
      <c r="E28" s="25"/>
      <c r="F28" s="15" t="s">
        <v>60</v>
      </c>
      <c r="G28" s="23">
        <v>18000</v>
      </c>
      <c r="H28" s="24"/>
    </row>
    <row r="29" spans="1:18" x14ac:dyDescent="0.2">
      <c r="A29" s="18" t="s">
        <v>58</v>
      </c>
      <c r="B29" s="19"/>
      <c r="C29" s="19"/>
      <c r="D29" s="19"/>
      <c r="E29" s="20"/>
      <c r="F29" s="15" t="s">
        <v>60</v>
      </c>
      <c r="G29" s="23">
        <v>1099200</v>
      </c>
      <c r="H29" s="24"/>
    </row>
    <row r="30" spans="1:18" ht="33" customHeight="1" x14ac:dyDescent="0.2">
      <c r="A30" s="18" t="s">
        <v>59</v>
      </c>
      <c r="B30" s="19"/>
      <c r="C30" s="19"/>
      <c r="D30" s="19"/>
      <c r="E30" s="20"/>
      <c r="F30" s="15" t="s">
        <v>60</v>
      </c>
      <c r="G30" s="23">
        <v>1117200</v>
      </c>
      <c r="H30" s="24"/>
    </row>
  </sheetData>
  <mergeCells count="22">
    <mergeCell ref="A6:O6"/>
    <mergeCell ref="A1:Q1"/>
    <mergeCell ref="A2:Q2"/>
    <mergeCell ref="A3:Q3"/>
    <mergeCell ref="A24:O24"/>
    <mergeCell ref="A7:Q7"/>
    <mergeCell ref="A8:Q8"/>
    <mergeCell ref="A11:O11"/>
    <mergeCell ref="A12:Q12"/>
    <mergeCell ref="A13:O13"/>
    <mergeCell ref="A14:Q14"/>
    <mergeCell ref="A15:Q15"/>
    <mergeCell ref="A16:Q16"/>
    <mergeCell ref="A22:O22"/>
    <mergeCell ref="A29:E29"/>
    <mergeCell ref="A30:E30"/>
    <mergeCell ref="G27:H27"/>
    <mergeCell ref="G28:H28"/>
    <mergeCell ref="G29:H29"/>
    <mergeCell ref="G30:H30"/>
    <mergeCell ref="A28:E28"/>
    <mergeCell ref="A27:E27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colBreaks count="1" manualBreakCount="1">
    <brk id="14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Cavedoni Daniela</cp:lastModifiedBy>
  <cp:lastPrinted>2025-11-26T09:36:23Z</cp:lastPrinted>
  <dcterms:created xsi:type="dcterms:W3CDTF">2015-05-26T10:20:06Z</dcterms:created>
  <dcterms:modified xsi:type="dcterms:W3CDTF">2025-11-26T09:36:26Z</dcterms:modified>
</cp:coreProperties>
</file>