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25" windowHeight="11025" tabRatio="500"/>
  </bookViews>
  <sheets>
    <sheet name="Foglio1" sheetId="1" r:id="rId1"/>
    <sheet name="solo lotti" sheetId="2" r:id="rId2"/>
  </sheets>
  <definedNames>
    <definedName name="_xlnm._FilterDatabase" localSheetId="0" hidden="1">Foglio1!$B$2:$Q$127</definedName>
    <definedName name="_xlnm._FilterDatabase" localSheetId="1" hidden="1">'solo lotti'!$B$4:$B$43</definedName>
    <definedName name="_xlnm.Print_Area" localSheetId="0">Foglio1!$A$1:$Q$133</definedName>
    <definedName name="_xlnm.Print_Titles" localSheetId="0">Foglio1!$2:$2</definedName>
    <definedName name="_xlnm.Print_Titles" localSheetId="1">'solo lotti'!$4:$4</definedName>
  </definedNames>
  <calcPr calcId="144525"/>
</workbook>
</file>

<file path=xl/calcChain.xml><?xml version="1.0" encoding="utf-8"?>
<calcChain xmlns="http://schemas.openxmlformats.org/spreadsheetml/2006/main">
  <c r="G46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5" i="2"/>
  <c r="F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5" i="2"/>
  <c r="F6" i="2"/>
  <c r="F7" i="2"/>
  <c r="F8" i="2"/>
  <c r="F9" i="2"/>
  <c r="F46" i="2" s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E5" i="2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4" i="2"/>
  <c r="E35" i="2"/>
  <c r="E36" i="2"/>
  <c r="E37" i="2"/>
  <c r="E38" i="2"/>
  <c r="E39" i="2"/>
  <c r="E40" i="2"/>
  <c r="E41" i="2"/>
  <c r="E42" i="2"/>
  <c r="E43" i="2"/>
  <c r="E44" i="2"/>
  <c r="E45" i="2"/>
  <c r="E33" i="2"/>
  <c r="E32" i="2"/>
  <c r="C46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20" i="2"/>
  <c r="E46" i="2" l="1"/>
  <c r="D46" i="2"/>
  <c r="H46" i="2" l="1"/>
</calcChain>
</file>

<file path=xl/sharedStrings.xml><?xml version="1.0" encoding="utf-8"?>
<sst xmlns="http://schemas.openxmlformats.org/spreadsheetml/2006/main" count="516" uniqueCount="277">
  <si>
    <t>Numero lotto</t>
  </si>
  <si>
    <t>UM</t>
  </si>
  <si>
    <t>LATEX FREE</t>
  </si>
  <si>
    <t>tampone anale</t>
  </si>
  <si>
    <t>CND</t>
  </si>
  <si>
    <t>A1002</t>
  </si>
  <si>
    <t>A100201</t>
  </si>
  <si>
    <t>Z120785</t>
  </si>
  <si>
    <t>G020199</t>
  </si>
  <si>
    <t>G99</t>
  </si>
  <si>
    <t>CIG</t>
  </si>
  <si>
    <t xml:space="preserve">Descrizione </t>
  </si>
  <si>
    <t>sistema da ileostomia monopezzo piano a fondo aperto trasparente, con idrocolloide, ritagliabile</t>
  </si>
  <si>
    <t>sistema da colostomia monopezzo piano a fondo chiuso opaco, con idrocolloide, ritagliabile</t>
  </si>
  <si>
    <t xml:space="preserve">sistema da colostomia monopezzo piano a fondo chiuso opaco, con idrocolloide, pretagliato in varie misure </t>
  </si>
  <si>
    <t>sistema da colostomia monopezzo piano a fondo chiuso trasparente, con idrocolloide, ritagliabile</t>
  </si>
  <si>
    <t>sistema da ileostomia monopezzo convesso a fondo aperto trasparente, con idrocolloide, ritagliabile</t>
  </si>
  <si>
    <t>sistema da colostomia monopezzo convesso a fondo chiuso opaco, con idrocolloide, ritagliabile</t>
  </si>
  <si>
    <t>sistema da colostomia monopezzo convesso a fondo chiuso trasparente, con idrocolloide, ritagliabile</t>
  </si>
  <si>
    <t>anelli idrocolloidali per riempimento degli spazi tra cute e placca</t>
  </si>
  <si>
    <t>dispositivi per detersione e rimozione dell'adesivo</t>
  </si>
  <si>
    <t>salviette per la protezione della cute peristomale</t>
  </si>
  <si>
    <t>sistema per irrigazione</t>
  </si>
  <si>
    <t xml:space="preserve">pezzo </t>
  </si>
  <si>
    <t>sistema da ileostomia monopezzo piano  trasparente</t>
  </si>
  <si>
    <t xml:space="preserve">Sistema da colostomia monopezzo piano opaco  </t>
  </si>
  <si>
    <t xml:space="preserve">sistema da urostomia monopezzo piano   </t>
  </si>
  <si>
    <t>Sistema da urostomia monopezzo piano trasparente  con valvola di scarico, con idrocolloide, ritagliabile</t>
  </si>
  <si>
    <r>
      <t>sistema da ileostomia monopezzo convesso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 fondo aperto, opaco, con idrocolloide, ritagliabile</t>
    </r>
  </si>
  <si>
    <t>sistema da ileostomia monopezzo convesso trasparente</t>
  </si>
  <si>
    <t xml:space="preserve">Sistema da colostomia monopezzo convesso opaco  </t>
  </si>
  <si>
    <t xml:space="preserve">sistema da ileostomia monopezzo piano opaco </t>
  </si>
  <si>
    <t>sistema da colostomia monopezzo piano con bordo in cerotto adesivo</t>
  </si>
  <si>
    <t xml:space="preserve">sistema da colostomia monopezzo piano a fondo chiuso trasparente  </t>
  </si>
  <si>
    <t>sistema da urostomia monopezzo piano, trasparente, con valvola di scarico</t>
  </si>
  <si>
    <t xml:space="preserve">sistema da ileostomia monopezzo convesso opaco </t>
  </si>
  <si>
    <t xml:space="preserve">sistema da colostomia monopezzo convesso a fondo chiuso trasparente </t>
  </si>
  <si>
    <t xml:space="preserve">sistema da urostomia monopezzo convesso  </t>
  </si>
  <si>
    <t>sistema da urostomia monopezzo convesso, trasparente, con valvola di scarico</t>
  </si>
  <si>
    <t>sistema da urostomia monopezzo convesso trasparente  con valvola di scarico, con idrocolloide, ritagliabile</t>
  </si>
  <si>
    <t xml:space="preserve">placca piana con flangia e idrocolloide </t>
  </si>
  <si>
    <t xml:space="preserve">placca piana di idrocolloide con flangia e bordo in cerotto adesivo. </t>
  </si>
  <si>
    <t xml:space="preserve">placca convessa con flangia e idrocolloide </t>
  </si>
  <si>
    <t xml:space="preserve">placca convessa di idrocolloide con flangia e bordo in cerotto adesivo. </t>
  </si>
  <si>
    <t>sacca trasparente con flangia  a fondo aperto</t>
  </si>
  <si>
    <t>sacca opaca con flangia  a fondo aperto</t>
  </si>
  <si>
    <t xml:space="preserve">sacca trasparente con flangia  a fondo aperto </t>
  </si>
  <si>
    <t>sacca trasparente con flangia a fondo chiuso</t>
  </si>
  <si>
    <t xml:space="preserve">sacca trasparente con flangia a fondo chiuso </t>
  </si>
  <si>
    <t>sacca opaca con flangia a fondo chiuso</t>
  </si>
  <si>
    <t>sacca opaca con flangia con valvola di scarico</t>
  </si>
  <si>
    <t xml:space="preserve">sacca trasparente con flangia con valvola di scarico </t>
  </si>
  <si>
    <t>sacca trasparente con flangia con valvola di scarico</t>
  </si>
  <si>
    <t>sacca opaca con flangia a fondo aperto</t>
  </si>
  <si>
    <t>sacca a opaca con flangia con valvola di scarico</t>
  </si>
  <si>
    <t>sistema da urostomia monopezzo piano,  opaco, con valvola di scarico, con idrocolloide, ritagliabile</t>
  </si>
  <si>
    <t>sistema da urostomia monopezzo convesso,  opaco, con valvola di scarico, con idrocolloide, ritagliabile</t>
  </si>
  <si>
    <t>spray per la detersione e la rimozione dell'adesivo</t>
  </si>
  <si>
    <t>dispositivi per la protezione della cute peristomale</t>
  </si>
  <si>
    <t xml:space="preserve"> irrigatore stomale set completo</t>
  </si>
  <si>
    <t xml:space="preserve"> sacca di scarico per irrigazione</t>
  </si>
  <si>
    <t xml:space="preserve"> set completo</t>
  </si>
  <si>
    <t>cateteri monouso</t>
  </si>
  <si>
    <t xml:space="preserve">salviette per la detersione e la rimozione dell'adesivo </t>
  </si>
  <si>
    <t>idrocolloide in forma di pasta senza alcol</t>
  </si>
  <si>
    <t xml:space="preserve"> crema idrocolloidale per riempimento degli spazi tra cute e placca</t>
  </si>
  <si>
    <t xml:space="preserve">placca piana di idrocolloide senza flangia con supporto per aggancio adesivo  </t>
  </si>
  <si>
    <t xml:space="preserve">placca convessa di idrocolloide senza flangia con supporto per aggancio adesivo  </t>
  </si>
  <si>
    <t>minisacca monopezzo post irrigazione con adesivo, con filtro assorbi odore</t>
  </si>
  <si>
    <t>sistema da ileostomia monopezzo piano a fondo aperto trasparente, con idrocolloide e bordo in cerotto adesivo, ritagliabile</t>
  </si>
  <si>
    <t>sistema da colostomia monopezzo piano a fondo chiuso opaco, con idrocolloide e bordo in cerotto adesivo, ritagliabile</t>
  </si>
  <si>
    <t>Sistema da urostomia monopezzo piano, tarsparente, con valvola di scarico, con idrocolloide e bordo in cerotto adesivo, ritagliabile</t>
  </si>
  <si>
    <t>sistema da ileostomia monopezzo convesso a fondo aperto trasparente, con idrocolloide e bordo in cerotto adesivo, ritagliabile</t>
  </si>
  <si>
    <t>sistema da ileostomia a due pezzi con placca piana e bordo in cerotto adesivo, ritagliabile</t>
  </si>
  <si>
    <t>A1002010201</t>
  </si>
  <si>
    <t>A10020301</t>
  </si>
  <si>
    <t>A10020302</t>
  </si>
  <si>
    <t>A1002010202</t>
  </si>
  <si>
    <t>A1002010102</t>
  </si>
  <si>
    <t>A10020201</t>
  </si>
  <si>
    <t>A10020202</t>
  </si>
  <si>
    <t>A1002010101</t>
  </si>
  <si>
    <t>A1002010301</t>
  </si>
  <si>
    <t>A10020401</t>
  </si>
  <si>
    <t>A10020402</t>
  </si>
  <si>
    <t>A1002010302</t>
  </si>
  <si>
    <t>sacca per colostomia opaca a fondo chiuso con aggancio adesivo</t>
  </si>
  <si>
    <t>sacca per colostomia trasparente a fondo chiuso con aggancio adesivo</t>
  </si>
  <si>
    <t>sacca per ileostomia opaca a fondo aperto con aggancio adesivo</t>
  </si>
  <si>
    <t>sacca per ileostomia trasparente a fondo aperto con aggancio adesivo</t>
  </si>
  <si>
    <t>sacca per urostomia opaca con valvola di scarico con aggancio adesivo</t>
  </si>
  <si>
    <t>sacca per urostomia trasparente con valvola di scarico con aggancio adesivo</t>
  </si>
  <si>
    <t>ml</t>
  </si>
  <si>
    <t>A108005</t>
  </si>
  <si>
    <t>A108004</t>
  </si>
  <si>
    <t>A108002</t>
  </si>
  <si>
    <t>A108001</t>
  </si>
  <si>
    <t>A1003</t>
  </si>
  <si>
    <t>A100301</t>
  </si>
  <si>
    <t>A100302</t>
  </si>
  <si>
    <t>A100399</t>
  </si>
  <si>
    <t>A1001020102</t>
  </si>
  <si>
    <t>A1001020101</t>
  </si>
  <si>
    <t>A1001010102</t>
  </si>
  <si>
    <t>A1001010101</t>
  </si>
  <si>
    <t>A1001030102</t>
  </si>
  <si>
    <t>A1001030101</t>
  </si>
  <si>
    <t>Sistema da urostomia monopezzo piano, trasparente, con valvola di scarico, con bordo in cerotto adesivo</t>
  </si>
  <si>
    <t>A1001020202</t>
  </si>
  <si>
    <t>A1001020201</t>
  </si>
  <si>
    <t>A1001010202</t>
  </si>
  <si>
    <t>A1001010201</t>
  </si>
  <si>
    <t>A1001030202</t>
  </si>
  <si>
    <t>A1001030201</t>
  </si>
  <si>
    <t>sistema da ileostomia a due pezzi con placca piana in idrocolloide ritagliabile</t>
  </si>
  <si>
    <t>sistema da ileostomia a due pezzi con placca convessa in idrocolloide, ritagliabile</t>
  </si>
  <si>
    <t>sistema da ileostomia a due pezzi con placca convessa in idrocolloide e bordo in cerotto adesivo, ritagliabile</t>
  </si>
  <si>
    <t>sistema da colostomia a due pezzi con placca piana in idrocolloide, ritagliabile</t>
  </si>
  <si>
    <t>sistema da colostomia a due pezzi con placca piana in idrocolloide e bordo in cerotto adesivo, ritagliabile</t>
  </si>
  <si>
    <t>sistema da colostomia a due pezzi con placca convessa in idrocolloide, ritagliabile</t>
  </si>
  <si>
    <t>sistema da colostomia a due pezzi con placca convessa in idrocolloide e bordo in cerotto adesivo, ritagliabile</t>
  </si>
  <si>
    <t>sistema da urostomia a due pezzi con placca piana in idrocolloide, ritagliabile</t>
  </si>
  <si>
    <t>sistema da urostomia a due pezzi con placca piana in idrocolloide e bordo in cerotto adesivo, ritagliabile</t>
  </si>
  <si>
    <t>sistema da urostomia a due pezzi con placca convessa in idrocolloide, ritagliabile</t>
  </si>
  <si>
    <t>sistema da urostomia a due pezzi con placca convessa in idrocolloide e bordo in cerotto adesivo, ritagliabile</t>
  </si>
  <si>
    <t>Sistemi per stomia a due pezzi con placca piana, senza flangia, ritagliabile</t>
  </si>
  <si>
    <t>Sistemi per stomia a due pezzi con placca convessa, senza flangia, ritagliabile</t>
  </si>
  <si>
    <t>sistema a due pezzI pediatrico, ritagliabile</t>
  </si>
  <si>
    <t xml:space="preserve">sacca per ileostomia a fondo aperto </t>
  </si>
  <si>
    <t>sacca per colostomia a fondo chiuso</t>
  </si>
  <si>
    <t>A1001</t>
  </si>
  <si>
    <t>A100203</t>
  </si>
  <si>
    <t>A100202</t>
  </si>
  <si>
    <t>A1099</t>
  </si>
  <si>
    <t>sistema post operatorio doppio pezzo</t>
  </si>
  <si>
    <t>sistema post operatorio monopezzo</t>
  </si>
  <si>
    <t>pezzo</t>
  </si>
  <si>
    <t>placca</t>
  </si>
  <si>
    <t>sacche</t>
  </si>
  <si>
    <t xml:space="preserve">sistema monopezzo pediatrico, ritagliabile a fondo aperto </t>
  </si>
  <si>
    <t>g</t>
  </si>
  <si>
    <t>Irrigatore anale con unità di controllo elettronico</t>
  </si>
  <si>
    <t>Irrigatore anale con unità di controllo manuale</t>
  </si>
  <si>
    <t>set di tubi di ricambio</t>
  </si>
  <si>
    <t>cateteri monouso / coni</t>
  </si>
  <si>
    <t>sistema da ileostomia monopezzo e bordo in cerotto adesivo</t>
  </si>
  <si>
    <t>sistema da ileostomia monopezzo piano a fondo aperto opaco con idrocolloide e bordo in cerotto adesivo, ritagliabile</t>
  </si>
  <si>
    <t>sistema da ileostomia monopezzo convesso a fondo aperto opaco con idrocolloide e bordo in cerotto adesivo, ritagliabile</t>
  </si>
  <si>
    <t>sistema da ileostomia monopezzo piano, a fondo aperto, opaco, con idrocolloide, ritagliabile</t>
  </si>
  <si>
    <t>TOTALI</t>
  </si>
  <si>
    <t>AVEC- importo quadriennale per lotto esclusa iva</t>
  </si>
  <si>
    <t xml:space="preserve">Sistema da ileostomia monopezzo piano opaco </t>
  </si>
  <si>
    <t>Sistema da ileostomia monopezzo e bordo in cerotto adesivo</t>
  </si>
  <si>
    <t>Sistema da ileostomia monopezzo piano  trasparente</t>
  </si>
  <si>
    <t xml:space="preserve">Sistema da ileostomia monopezzo convesso opaco </t>
  </si>
  <si>
    <t>Sistema da ileostomia monopezzo convesso trasparente</t>
  </si>
  <si>
    <t>Sistema da colostomia monopezzo piano con bordo in cerotto adesivo</t>
  </si>
  <si>
    <t xml:space="preserve">Sistema da colostomia monopezzo piano a fondo chiuso trasparente  </t>
  </si>
  <si>
    <t xml:space="preserve">Sistema da colostomia monopezzo convesso a fondo chiuso trasparente </t>
  </si>
  <si>
    <t xml:space="preserve">Sistema da urostomia monopezzo piano   </t>
  </si>
  <si>
    <t>Sistema da urostomia monopezzo piano, trasparente, con valvola di scarico</t>
  </si>
  <si>
    <t xml:space="preserve">Sistema da urostomia monopezzo convesso  </t>
  </si>
  <si>
    <t>Sistema da urostomia monopezzo convesso, trasparente, con valvola di scarico</t>
  </si>
  <si>
    <t>Sistema da ileostomia a due pezzi con placca piana in idrocolloide ritagliabile</t>
  </si>
  <si>
    <t>Sistema da ileostomia a due pezzi con placca piana e bordo in cerotto adesivo, ritagliabile</t>
  </si>
  <si>
    <t>Sistema da ileostomia a due pezzi con placca convessa in idrocolloide, ritagliabile</t>
  </si>
  <si>
    <t>Sistema da ileostomia a due pezzi con placca convessa in idrocolloide e bordo in cerotto adesivo, ritagliabile</t>
  </si>
  <si>
    <t>Sistema da colostomia a due pezzi con placca piana in idrocolloide, ritagliabile</t>
  </si>
  <si>
    <t>Sistema da colostomia a due pezzi con placca piana in idrocolloide e bordo in cerotto adesivo, ritagliabile</t>
  </si>
  <si>
    <t>Sistema da colostomia a due pezzi con placca convessa in idrocolloide, ritagliabile</t>
  </si>
  <si>
    <t>Sistema da colostomia a due pezzi con placca convessa in idrocolloide e bordo in cerotto adesivo, ritagliabile</t>
  </si>
  <si>
    <t>Sistema da urostomia a due pezzi con placca piana in idrocolloide, ritagliabile</t>
  </si>
  <si>
    <t>Sistema da urostomia a due pezzi con placca piana in idrocolloide e bordo in cerotto adesivo, ritagliabile</t>
  </si>
  <si>
    <t>Sistema da urostomia a due pezzi con placca convessa in idrocolloide, ritagliabile</t>
  </si>
  <si>
    <t>Sistema da urostomia a due pezzi con placca convessa in idrocolloide e bordo in cerotto adesivo, ritagliabile</t>
  </si>
  <si>
    <t xml:space="preserve">Sistema monopezzo pediatrico, ritagliabile a fondo aperto </t>
  </si>
  <si>
    <t>Sistema a due pezzI pediatrico, ritagliabile</t>
  </si>
  <si>
    <t>Sistema per irrigazione</t>
  </si>
  <si>
    <t>Sistema post operatorio doppio pezzo</t>
  </si>
  <si>
    <t>Sistema post operatorio monopezzo</t>
  </si>
  <si>
    <t>Dispositivi per detersione e rimozione dell'adesivo</t>
  </si>
  <si>
    <t>Dispositivi per la protezione della cute peristomale</t>
  </si>
  <si>
    <t>Anelli idrocolloidali per riempimento degli spazi tra cute e placca</t>
  </si>
  <si>
    <t>Tampone anale</t>
  </si>
  <si>
    <t>Crema idrocolloidale per riempimento degli spazi tra cute e placca</t>
  </si>
  <si>
    <t xml:space="preserve">sistema da colostomia monopezzo piano opaco  </t>
  </si>
  <si>
    <t xml:space="preserve">sistema da colostomia monopezzo convesso opaco  </t>
  </si>
  <si>
    <t>sistema da urostomia monopezzo piano, trasparente, con valvola di scarico, con bordo in cerotto adesivo</t>
  </si>
  <si>
    <t>sistemi per stomia a due pezzi con placca piana, senza flangia, ritagliabile</t>
  </si>
  <si>
    <t>irrigatore anale con unità di controllo manuale</t>
  </si>
  <si>
    <t>irrigatore anale con unità di controllo elettronico</t>
  </si>
  <si>
    <t>ALLEGATO IMPORTI  Base Gara e Importo Globale</t>
  </si>
  <si>
    <r>
      <t>PROCEDURA RISTRETTA PER LA FORNITURA</t>
    </r>
    <r>
      <rPr>
        <sz val="11"/>
        <rFont val="Arial"/>
        <family val="2"/>
      </rPr>
      <t xml:space="preserve"> </t>
    </r>
    <r>
      <rPr>
        <b/>
        <sz val="12"/>
        <rFont val="Arial"/>
        <family val="2"/>
      </rPr>
      <t xml:space="preserve">IN ACCORDO QUADRO DI DISPOSITIVI MEDICI  PER STOMIE E INCONTINENZA FECALE PER LE ESIGENZE DELLE AZIENDE IN AVEC </t>
    </r>
  </si>
  <si>
    <t>AVEC - opzioni 30% + opzione adesione AVEN + proroga tecnica esclusa iva</t>
  </si>
  <si>
    <t>AVEC - opzioni 30% per aumento fabbisogni e/o adesioni (su importo 4 anni) (art. 120 c. 1)  esclusa iva</t>
  </si>
  <si>
    <t>AVEC importo proroga 180 gg (art 120 c. 11) esclusa iva</t>
  </si>
  <si>
    <t>Opzione Adesione AVEN 20% (su importo 4 anni) esclusa iva</t>
  </si>
  <si>
    <t xml:space="preserve">AVEC - valore globale stimato (importo 4 anni +opzioni 30%+opzione adesione AVEN 20%+proroga tecnica) iva esclusa </t>
  </si>
  <si>
    <t xml:space="preserve">placca  in idrocolloide con sistema di aggancio con o senza flangia   </t>
  </si>
  <si>
    <t>ISO DPCM 12/01/2017</t>
  </si>
  <si>
    <t>09.18.07.003</t>
  </si>
  <si>
    <t>09.18.07.009</t>
  </si>
  <si>
    <t>09.18.04.003</t>
  </si>
  <si>
    <t>09.18.04.006</t>
  </si>
  <si>
    <t>09.18.07.006</t>
  </si>
  <si>
    <t>09.18.07. 012</t>
  </si>
  <si>
    <t>09.18.08.003</t>
  </si>
  <si>
    <t>09.18.08.009</t>
  </si>
  <si>
    <t>09.18.05.003</t>
  </si>
  <si>
    <t>09.18.05.006</t>
  </si>
  <si>
    <t>09.18.08.006</t>
  </si>
  <si>
    <t>09.18.08.012</t>
  </si>
  <si>
    <t xml:space="preserve">09.18.05.003
09.18.08.003
09.18.08.006
</t>
  </si>
  <si>
    <t xml:space="preserve">09.18.05.006
09.18.08.009
09.18.08.012
</t>
  </si>
  <si>
    <t xml:space="preserve">09.18.08.003
09.18.05.003
</t>
  </si>
  <si>
    <t>09.18.30.009</t>
  </si>
  <si>
    <t>09.18.30.012</t>
  </si>
  <si>
    <t>09.18.24.006
09.18.24.003</t>
  </si>
  <si>
    <t>09.18.24.009</t>
  </si>
  <si>
    <t>09.18.24.015</t>
  </si>
  <si>
    <t>09.31.06.006</t>
  </si>
  <si>
    <t>09.31.06.009</t>
  </si>
  <si>
    <t>09.31.06.003</t>
  </si>
  <si>
    <t>B54EAFA3D1</t>
  </si>
  <si>
    <t>B54EAFB4A4</t>
  </si>
  <si>
    <t>B54EAFC577</t>
  </si>
  <si>
    <t>B54EAFD64A</t>
  </si>
  <si>
    <t>B54EAFE71D</t>
  </si>
  <si>
    <t>B54EAFF7F0</t>
  </si>
  <si>
    <t>B54EB008C3</t>
  </si>
  <si>
    <t>B54EB01996</t>
  </si>
  <si>
    <t>B54EB02A69</t>
  </si>
  <si>
    <t>B54EB03B3C</t>
  </si>
  <si>
    <t>B54EB04C0F</t>
  </si>
  <si>
    <t>B54EB05CE2</t>
  </si>
  <si>
    <t>B54EB06DB5</t>
  </si>
  <si>
    <t>B54EB07E88</t>
  </si>
  <si>
    <t>B54EB08F5B</t>
  </si>
  <si>
    <t>B54EB09033</t>
  </si>
  <si>
    <t>B54EB0A106</t>
  </si>
  <si>
    <t>B54EB0B1D9</t>
  </si>
  <si>
    <t>B54EB0C2AC</t>
  </si>
  <si>
    <t>B54EB0D37F</t>
  </si>
  <si>
    <t>B54EB0E452</t>
  </si>
  <si>
    <t>B54EB0F525</t>
  </si>
  <si>
    <t>B54EB105F8</t>
  </si>
  <si>
    <t>B54EB116CB</t>
  </si>
  <si>
    <t>B54EB1279E</t>
  </si>
  <si>
    <t>B54EB13871</t>
  </si>
  <si>
    <t>B54EB14944</t>
  </si>
  <si>
    <t>B54EB15A17</t>
  </si>
  <si>
    <t>B54EB16AEA</t>
  </si>
  <si>
    <t>B54EB17BBD</t>
  </si>
  <si>
    <t>B54EB18C90</t>
  </si>
  <si>
    <t>B54EB19D63</t>
  </si>
  <si>
    <t>B54EB1AE36</t>
  </si>
  <si>
    <t>B54EB1BF09</t>
  </si>
  <si>
    <t>B54EB1CFDC</t>
  </si>
  <si>
    <t>B54EB1D0B4</t>
  </si>
  <si>
    <t>B54EB1E187</t>
  </si>
  <si>
    <t>B54EB1F25A</t>
  </si>
  <si>
    <t>B54EB2032D</t>
  </si>
  <si>
    <t>B54EB21400</t>
  </si>
  <si>
    <t>B54EB224D3</t>
  </si>
  <si>
    <t>CND indicato da Operatore Economico</t>
  </si>
  <si>
    <t>Codice Repertorio</t>
  </si>
  <si>
    <t>Codice prodotto offerto - REF</t>
  </si>
  <si>
    <t>Nome Commerciale</t>
  </si>
  <si>
    <t>Marchio Produttore</t>
  </si>
  <si>
    <t>Confezionamento Minimo</t>
  </si>
  <si>
    <t>Confezionamento di vendita</t>
  </si>
  <si>
    <t>Descrizione lotto</t>
  </si>
  <si>
    <t>Descrizione voce</t>
  </si>
  <si>
    <t>Voce</t>
  </si>
  <si>
    <t>IVA %</t>
  </si>
  <si>
    <t xml:space="preserve">PROCEDURA APERTA IN ACCORDO QUADRO PER LA FORNITURA DI DISPOSITIVI MEDICI  PER STOMIE E INCONTINENZA FECALE PER LE ESIGENZE DELLE AZIENDE IN AVEC. PI030161-25  
</t>
  </si>
  <si>
    <r>
      <t xml:space="preserve">
</t>
    </r>
    <r>
      <rPr>
        <b/>
        <sz val="12"/>
        <rFont val="Arial"/>
        <family val="2"/>
      </rPr>
      <t>Allegato Elenco Lotti - Prodotti Offerti- IVA
DA COPILARE A CURA DELL'OPERATORE ECONOMICO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</si>
</sst>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_-;\-* #,##0.0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49" fontId="8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ill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0" borderId="0" xfId="0" applyNumberFormat="1" applyFont="1" applyFill="1" applyAlignment="1">
      <alignment horizontal="left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3" fontId="0" fillId="2" borderId="2" xfId="0" applyNumberFormat="1" applyFill="1" applyBorder="1" applyAlignment="1">
      <alignment horizontal="left" vertical="center" wrapText="1"/>
    </xf>
    <xf numFmtId="43" fontId="0" fillId="2" borderId="1" xfId="0" applyNumberFormat="1" applyFill="1" applyBorder="1" applyAlignment="1">
      <alignment horizontal="left" vertical="center" wrapText="1"/>
    </xf>
    <xf numFmtId="43" fontId="0" fillId="2" borderId="1" xfId="0" applyNumberForma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0" fillId="2" borderId="0" xfId="0" applyNumberFormat="1" applyFill="1" applyAlignment="1">
      <alignment wrapText="1"/>
    </xf>
    <xf numFmtId="0" fontId="0" fillId="0" borderId="1" xfId="0" applyBorder="1" applyAlignment="1">
      <alignment wrapText="1"/>
    </xf>
    <xf numFmtId="0" fontId="13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8"/>
  <sheetViews>
    <sheetView tabSelected="1" zoomScale="75" zoomScaleNormal="75" workbookViewId="0">
      <pane ySplit="2" topLeftCell="A60" activePane="bottomLeft" state="frozen"/>
      <selection pane="bottomLeft" activeCell="H113" sqref="H113"/>
    </sheetView>
  </sheetViews>
  <sheetFormatPr defaultColWidth="9.140625" defaultRowHeight="12.75" x14ac:dyDescent="0.2"/>
  <cols>
    <col min="1" max="1" width="7.7109375" style="2" customWidth="1"/>
    <col min="2" max="2" width="5.28515625" style="2" customWidth="1"/>
    <col min="3" max="3" width="20.28515625" style="4" customWidth="1"/>
    <col min="4" max="4" width="21.7109375" style="2" customWidth="1"/>
    <col min="5" max="5" width="15.42578125" style="2" customWidth="1"/>
    <col min="6" max="6" width="14.42578125" style="2" customWidth="1"/>
    <col min="7" max="7" width="13" style="2" customWidth="1"/>
    <col min="8" max="8" width="9.28515625" style="2" customWidth="1"/>
    <col min="9" max="15" width="14.7109375" style="2" customWidth="1"/>
    <col min="16" max="17" width="10" style="2" customWidth="1"/>
    <col min="18" max="16384" width="9.140625" style="1"/>
  </cols>
  <sheetData>
    <row r="1" spans="1:17" ht="81" customHeight="1" x14ac:dyDescent="0.2">
      <c r="A1" s="70" t="s">
        <v>275</v>
      </c>
      <c r="B1" s="70"/>
      <c r="C1" s="70"/>
      <c r="D1" s="70"/>
      <c r="E1" s="70"/>
      <c r="F1" s="70"/>
      <c r="G1" s="70"/>
      <c r="H1" s="71"/>
      <c r="I1" s="72" t="s">
        <v>276</v>
      </c>
      <c r="J1" s="73"/>
      <c r="K1" s="73"/>
      <c r="L1" s="73"/>
      <c r="M1" s="73"/>
      <c r="N1" s="73"/>
      <c r="O1" s="73"/>
      <c r="P1" s="73"/>
      <c r="Q1" s="74"/>
    </row>
    <row r="2" spans="1:17" s="8" customFormat="1" ht="90" customHeight="1" x14ac:dyDescent="0.2">
      <c r="A2" s="5" t="s">
        <v>0</v>
      </c>
      <c r="B2" s="5" t="s">
        <v>273</v>
      </c>
      <c r="C2" s="7" t="s">
        <v>271</v>
      </c>
      <c r="D2" s="7" t="s">
        <v>272</v>
      </c>
      <c r="E2" s="6" t="s">
        <v>10</v>
      </c>
      <c r="F2" s="5" t="s">
        <v>199</v>
      </c>
      <c r="G2" s="7" t="s">
        <v>4</v>
      </c>
      <c r="H2" s="50" t="s">
        <v>1</v>
      </c>
      <c r="I2" s="67" t="s">
        <v>264</v>
      </c>
      <c r="J2" s="68" t="s">
        <v>265</v>
      </c>
      <c r="K2" s="68" t="s">
        <v>266</v>
      </c>
      <c r="L2" s="68" t="s">
        <v>267</v>
      </c>
      <c r="M2" s="68" t="s">
        <v>268</v>
      </c>
      <c r="N2" s="68" t="s">
        <v>269</v>
      </c>
      <c r="O2" s="68" t="s">
        <v>270</v>
      </c>
      <c r="P2" s="68" t="s">
        <v>2</v>
      </c>
      <c r="Q2" s="69" t="s">
        <v>274</v>
      </c>
    </row>
    <row r="3" spans="1:17" s="14" customFormat="1" ht="105" customHeight="1" x14ac:dyDescent="0.2">
      <c r="A3" s="22">
        <v>1</v>
      </c>
      <c r="B3" s="10">
        <v>0</v>
      </c>
      <c r="C3" s="49" t="s">
        <v>31</v>
      </c>
      <c r="D3" s="49"/>
      <c r="E3" s="47" t="s">
        <v>223</v>
      </c>
      <c r="F3" s="39" t="s">
        <v>200</v>
      </c>
      <c r="G3" s="39" t="s">
        <v>101</v>
      </c>
      <c r="H3" s="52"/>
      <c r="I3" s="55"/>
      <c r="J3" s="51"/>
      <c r="K3" s="51"/>
      <c r="L3" s="51"/>
      <c r="M3" s="51"/>
      <c r="N3" s="51"/>
      <c r="O3" s="51"/>
      <c r="P3" s="51"/>
      <c r="Q3" s="56"/>
    </row>
    <row r="4" spans="1:17" s="14" customFormat="1" ht="105" customHeight="1" x14ac:dyDescent="0.2">
      <c r="A4" s="22">
        <v>1</v>
      </c>
      <c r="B4" s="10">
        <v>1</v>
      </c>
      <c r="C4" s="48"/>
      <c r="D4" s="48" t="s">
        <v>148</v>
      </c>
      <c r="E4" s="11"/>
      <c r="F4" s="40"/>
      <c r="G4" s="39"/>
      <c r="H4" s="52" t="s">
        <v>23</v>
      </c>
      <c r="I4" s="57"/>
      <c r="J4" s="10"/>
      <c r="K4" s="10"/>
      <c r="L4" s="10"/>
      <c r="M4" s="10"/>
      <c r="N4" s="10"/>
      <c r="O4" s="10"/>
      <c r="P4" s="10"/>
      <c r="Q4" s="58"/>
    </row>
    <row r="5" spans="1:17" s="14" customFormat="1" ht="98.25" customHeight="1" x14ac:dyDescent="0.2">
      <c r="A5" s="22">
        <v>2</v>
      </c>
      <c r="B5" s="10">
        <v>0</v>
      </c>
      <c r="C5" s="48" t="s">
        <v>145</v>
      </c>
      <c r="D5" s="48"/>
      <c r="E5" s="47" t="s">
        <v>224</v>
      </c>
      <c r="F5" s="39" t="s">
        <v>200</v>
      </c>
      <c r="G5" s="39"/>
      <c r="H5" s="52"/>
      <c r="I5" s="57"/>
      <c r="J5" s="10"/>
      <c r="K5" s="10"/>
      <c r="L5" s="10"/>
      <c r="M5" s="10"/>
      <c r="N5" s="10"/>
      <c r="O5" s="10"/>
      <c r="P5" s="10"/>
      <c r="Q5" s="58"/>
    </row>
    <row r="6" spans="1:17" s="14" customFormat="1" ht="98.25" customHeight="1" x14ac:dyDescent="0.2">
      <c r="A6" s="22">
        <v>2</v>
      </c>
      <c r="B6" s="10">
        <v>1</v>
      </c>
      <c r="C6" s="48"/>
      <c r="D6" s="48" t="s">
        <v>146</v>
      </c>
      <c r="E6" s="11"/>
      <c r="F6" s="40"/>
      <c r="G6" s="39" t="s">
        <v>101</v>
      </c>
      <c r="H6" s="52" t="s">
        <v>23</v>
      </c>
      <c r="I6" s="57"/>
      <c r="J6" s="10"/>
      <c r="K6" s="10"/>
      <c r="L6" s="10"/>
      <c r="M6" s="10"/>
      <c r="N6" s="10"/>
      <c r="O6" s="10"/>
      <c r="P6" s="10"/>
      <c r="Q6" s="58"/>
    </row>
    <row r="7" spans="1:17" s="14" customFormat="1" ht="98.25" customHeight="1" x14ac:dyDescent="0.2">
      <c r="A7" s="22">
        <v>2</v>
      </c>
      <c r="B7" s="10">
        <v>2</v>
      </c>
      <c r="C7" s="48"/>
      <c r="D7" s="48" t="s">
        <v>69</v>
      </c>
      <c r="E7" s="11"/>
      <c r="F7" s="40"/>
      <c r="G7" s="39" t="s">
        <v>102</v>
      </c>
      <c r="H7" s="52" t="s">
        <v>23</v>
      </c>
      <c r="I7" s="57"/>
      <c r="J7" s="10"/>
      <c r="K7" s="10"/>
      <c r="L7" s="10"/>
      <c r="M7" s="10"/>
      <c r="N7" s="10"/>
      <c r="O7" s="10"/>
      <c r="P7" s="10"/>
      <c r="Q7" s="58"/>
    </row>
    <row r="8" spans="1:17" s="14" customFormat="1" ht="98.25" customHeight="1" x14ac:dyDescent="0.2">
      <c r="A8" s="22">
        <v>2</v>
      </c>
      <c r="B8" s="10">
        <v>3</v>
      </c>
      <c r="C8" s="48"/>
      <c r="D8" s="48" t="s">
        <v>147</v>
      </c>
      <c r="E8" s="11"/>
      <c r="F8" s="40"/>
      <c r="G8" s="39" t="s">
        <v>101</v>
      </c>
      <c r="H8" s="52" t="s">
        <v>23</v>
      </c>
      <c r="I8" s="57"/>
      <c r="J8" s="10"/>
      <c r="K8" s="10"/>
      <c r="L8" s="10"/>
      <c r="M8" s="10"/>
      <c r="N8" s="10"/>
      <c r="O8" s="10"/>
      <c r="P8" s="10"/>
      <c r="Q8" s="58"/>
    </row>
    <row r="9" spans="1:17" s="14" customFormat="1" ht="98.25" customHeight="1" x14ac:dyDescent="0.2">
      <c r="A9" s="22">
        <v>2</v>
      </c>
      <c r="B9" s="10">
        <v>4</v>
      </c>
      <c r="C9" s="48"/>
      <c r="D9" s="48" t="s">
        <v>72</v>
      </c>
      <c r="E9" s="11"/>
      <c r="F9" s="40"/>
      <c r="G9" s="39" t="s">
        <v>102</v>
      </c>
      <c r="H9" s="52" t="s">
        <v>23</v>
      </c>
      <c r="I9" s="57"/>
      <c r="J9" s="10"/>
      <c r="K9" s="10"/>
      <c r="L9" s="10"/>
      <c r="M9" s="10"/>
      <c r="N9" s="10"/>
      <c r="O9" s="10"/>
      <c r="P9" s="10"/>
      <c r="Q9" s="58"/>
    </row>
    <row r="10" spans="1:17" s="14" customFormat="1" ht="96.75" customHeight="1" x14ac:dyDescent="0.2">
      <c r="A10" s="22">
        <v>3</v>
      </c>
      <c r="B10" s="10">
        <v>0</v>
      </c>
      <c r="C10" s="48" t="s">
        <v>24</v>
      </c>
      <c r="D10" s="48"/>
      <c r="E10" s="47" t="s">
        <v>225</v>
      </c>
      <c r="F10" s="39" t="s">
        <v>200</v>
      </c>
      <c r="G10" s="39" t="s">
        <v>102</v>
      </c>
      <c r="H10" s="52"/>
      <c r="I10" s="57"/>
      <c r="J10" s="10"/>
      <c r="K10" s="10"/>
      <c r="L10" s="10"/>
      <c r="M10" s="10"/>
      <c r="N10" s="10"/>
      <c r="O10" s="10"/>
      <c r="P10" s="10"/>
      <c r="Q10" s="58"/>
    </row>
    <row r="11" spans="1:17" s="14" customFormat="1" ht="81.75" customHeight="1" x14ac:dyDescent="0.2">
      <c r="A11" s="22">
        <v>3</v>
      </c>
      <c r="B11" s="10">
        <v>1</v>
      </c>
      <c r="C11" s="48"/>
      <c r="D11" s="48" t="s">
        <v>12</v>
      </c>
      <c r="E11" s="11"/>
      <c r="F11" s="40"/>
      <c r="G11" s="39"/>
      <c r="H11" s="52" t="s">
        <v>23</v>
      </c>
      <c r="I11" s="57"/>
      <c r="J11" s="10"/>
      <c r="K11" s="10"/>
      <c r="L11" s="10"/>
      <c r="M11" s="10"/>
      <c r="N11" s="10"/>
      <c r="O11" s="10"/>
      <c r="P11" s="10"/>
      <c r="Q11" s="58"/>
    </row>
    <row r="12" spans="1:17" s="14" customFormat="1" ht="81.75" customHeight="1" x14ac:dyDescent="0.2">
      <c r="A12" s="22">
        <v>4</v>
      </c>
      <c r="B12" s="10">
        <v>0</v>
      </c>
      <c r="C12" s="48" t="s">
        <v>35</v>
      </c>
      <c r="D12" s="48"/>
      <c r="E12" s="47" t="s">
        <v>226</v>
      </c>
      <c r="F12" s="39" t="s">
        <v>201</v>
      </c>
      <c r="G12" s="39" t="s">
        <v>108</v>
      </c>
      <c r="H12" s="52" t="s">
        <v>23</v>
      </c>
      <c r="I12" s="57"/>
      <c r="J12" s="10"/>
      <c r="K12" s="10"/>
      <c r="L12" s="10"/>
      <c r="M12" s="10"/>
      <c r="N12" s="10"/>
      <c r="O12" s="10"/>
      <c r="P12" s="10"/>
      <c r="Q12" s="58"/>
    </row>
    <row r="13" spans="1:17" s="14" customFormat="1" ht="81.75" customHeight="1" x14ac:dyDescent="0.2">
      <c r="A13" s="22">
        <v>4</v>
      </c>
      <c r="B13" s="10">
        <v>1</v>
      </c>
      <c r="C13" s="48"/>
      <c r="D13" s="48" t="s">
        <v>28</v>
      </c>
      <c r="E13" s="11"/>
      <c r="F13" s="40"/>
      <c r="G13" s="39"/>
      <c r="H13" s="52" t="s">
        <v>23</v>
      </c>
      <c r="I13" s="57"/>
      <c r="J13" s="10"/>
      <c r="K13" s="10"/>
      <c r="L13" s="10"/>
      <c r="M13" s="10"/>
      <c r="N13" s="10"/>
      <c r="O13" s="10"/>
      <c r="P13" s="10"/>
      <c r="Q13" s="58"/>
    </row>
    <row r="14" spans="1:17" s="14" customFormat="1" ht="81.75" customHeight="1" x14ac:dyDescent="0.2">
      <c r="A14" s="22">
        <v>5</v>
      </c>
      <c r="B14" s="10">
        <v>0</v>
      </c>
      <c r="C14" s="48" t="s">
        <v>29</v>
      </c>
      <c r="D14" s="48"/>
      <c r="E14" s="47" t="s">
        <v>227</v>
      </c>
      <c r="F14" s="39" t="s">
        <v>201</v>
      </c>
      <c r="G14" s="39" t="s">
        <v>109</v>
      </c>
      <c r="H14" s="52"/>
      <c r="I14" s="57"/>
      <c r="J14" s="10"/>
      <c r="K14" s="10"/>
      <c r="L14" s="10"/>
      <c r="M14" s="10"/>
      <c r="N14" s="10"/>
      <c r="O14" s="10"/>
      <c r="P14" s="10"/>
      <c r="Q14" s="58"/>
    </row>
    <row r="15" spans="1:17" s="14" customFormat="1" ht="81.75" customHeight="1" x14ac:dyDescent="0.2">
      <c r="A15" s="22">
        <v>5</v>
      </c>
      <c r="B15" s="10">
        <v>1</v>
      </c>
      <c r="C15" s="48"/>
      <c r="D15" s="48" t="s">
        <v>16</v>
      </c>
      <c r="E15" s="11"/>
      <c r="F15" s="40"/>
      <c r="G15" s="39"/>
      <c r="H15" s="52" t="s">
        <v>23</v>
      </c>
      <c r="I15" s="57"/>
      <c r="J15" s="10"/>
      <c r="K15" s="10"/>
      <c r="L15" s="10"/>
      <c r="M15" s="10"/>
      <c r="N15" s="10"/>
      <c r="O15" s="10"/>
      <c r="P15" s="10"/>
      <c r="Q15" s="58"/>
    </row>
    <row r="16" spans="1:17" s="14" customFormat="1" ht="50.1" customHeight="1" x14ac:dyDescent="0.2">
      <c r="A16" s="22">
        <v>6</v>
      </c>
      <c r="B16" s="10">
        <v>0</v>
      </c>
      <c r="C16" s="48" t="s">
        <v>185</v>
      </c>
      <c r="D16" s="48"/>
      <c r="E16" s="47" t="s">
        <v>228</v>
      </c>
      <c r="F16" s="39" t="s">
        <v>202</v>
      </c>
      <c r="G16" s="39" t="s">
        <v>103</v>
      </c>
      <c r="H16" s="52"/>
      <c r="I16" s="57"/>
      <c r="J16" s="10"/>
      <c r="K16" s="10"/>
      <c r="L16" s="10"/>
      <c r="M16" s="10"/>
      <c r="N16" s="10"/>
      <c r="O16" s="10"/>
      <c r="P16" s="10"/>
      <c r="Q16" s="58"/>
    </row>
    <row r="17" spans="1:17" s="14" customFormat="1" ht="75.75" customHeight="1" x14ac:dyDescent="0.2">
      <c r="A17" s="22">
        <v>6</v>
      </c>
      <c r="B17" s="10">
        <v>1</v>
      </c>
      <c r="C17" s="48"/>
      <c r="D17" s="48" t="s">
        <v>13</v>
      </c>
      <c r="E17" s="11"/>
      <c r="F17" s="40"/>
      <c r="G17" s="39"/>
      <c r="H17" s="52" t="s">
        <v>23</v>
      </c>
      <c r="I17" s="57"/>
      <c r="J17" s="10"/>
      <c r="K17" s="10"/>
      <c r="L17" s="10"/>
      <c r="M17" s="10"/>
      <c r="N17" s="10"/>
      <c r="O17" s="10"/>
      <c r="P17" s="10"/>
      <c r="Q17" s="58"/>
    </row>
    <row r="18" spans="1:17" s="14" customFormat="1" ht="90.75" customHeight="1" x14ac:dyDescent="0.2">
      <c r="A18" s="22">
        <v>6</v>
      </c>
      <c r="B18" s="10">
        <v>2</v>
      </c>
      <c r="C18" s="48"/>
      <c r="D18" s="48" t="s">
        <v>14</v>
      </c>
      <c r="E18" s="11"/>
      <c r="F18" s="40"/>
      <c r="G18" s="39"/>
      <c r="H18" s="52" t="s">
        <v>23</v>
      </c>
      <c r="I18" s="57"/>
      <c r="J18" s="10"/>
      <c r="K18" s="10"/>
      <c r="L18" s="10"/>
      <c r="M18" s="10"/>
      <c r="N18" s="10"/>
      <c r="O18" s="10"/>
      <c r="P18" s="10"/>
      <c r="Q18" s="58"/>
    </row>
    <row r="19" spans="1:17" s="14" customFormat="1" ht="90.75" customHeight="1" x14ac:dyDescent="0.2">
      <c r="A19" s="22">
        <v>7</v>
      </c>
      <c r="B19" s="10">
        <v>0</v>
      </c>
      <c r="C19" s="48" t="s">
        <v>32</v>
      </c>
      <c r="D19" s="48"/>
      <c r="E19" s="47" t="s">
        <v>229</v>
      </c>
      <c r="F19" s="39" t="s">
        <v>202</v>
      </c>
      <c r="G19" s="39" t="s">
        <v>103</v>
      </c>
      <c r="H19" s="52"/>
      <c r="I19" s="57"/>
      <c r="J19" s="10"/>
      <c r="K19" s="10"/>
      <c r="L19" s="10"/>
      <c r="M19" s="10"/>
      <c r="N19" s="10"/>
      <c r="O19" s="10"/>
      <c r="P19" s="10"/>
      <c r="Q19" s="58"/>
    </row>
    <row r="20" spans="1:17" s="14" customFormat="1" ht="82.5" customHeight="1" x14ac:dyDescent="0.2">
      <c r="A20" s="22">
        <v>7</v>
      </c>
      <c r="B20" s="10">
        <v>1</v>
      </c>
      <c r="C20" s="48"/>
      <c r="D20" s="48" t="s">
        <v>70</v>
      </c>
      <c r="E20" s="11"/>
      <c r="F20" s="40"/>
      <c r="G20" s="39"/>
      <c r="H20" s="52" t="s">
        <v>23</v>
      </c>
      <c r="I20" s="57"/>
      <c r="J20" s="10"/>
      <c r="K20" s="10"/>
      <c r="L20" s="10"/>
      <c r="M20" s="10"/>
      <c r="N20" s="10"/>
      <c r="O20" s="10"/>
      <c r="P20" s="10"/>
      <c r="Q20" s="58"/>
    </row>
    <row r="21" spans="1:17" s="14" customFormat="1" ht="73.5" customHeight="1" x14ac:dyDescent="0.2">
      <c r="A21" s="22">
        <v>8</v>
      </c>
      <c r="B21" s="10">
        <v>0</v>
      </c>
      <c r="C21" s="48" t="s">
        <v>33</v>
      </c>
      <c r="D21" s="48"/>
      <c r="E21" s="47" t="s">
        <v>230</v>
      </c>
      <c r="F21" s="39" t="s">
        <v>202</v>
      </c>
      <c r="G21" s="39" t="s">
        <v>104</v>
      </c>
      <c r="H21" s="52"/>
      <c r="I21" s="57"/>
      <c r="J21" s="10"/>
      <c r="K21" s="10"/>
      <c r="L21" s="10"/>
      <c r="M21" s="10"/>
      <c r="N21" s="10"/>
      <c r="O21" s="10"/>
      <c r="P21" s="10"/>
      <c r="Q21" s="58"/>
    </row>
    <row r="22" spans="1:17" s="14" customFormat="1" ht="79.5" customHeight="1" x14ac:dyDescent="0.2">
      <c r="A22" s="22">
        <v>8</v>
      </c>
      <c r="B22" s="10">
        <v>1</v>
      </c>
      <c r="C22" s="48"/>
      <c r="D22" s="48" t="s">
        <v>15</v>
      </c>
      <c r="E22" s="11"/>
      <c r="F22" s="40"/>
      <c r="G22" s="39"/>
      <c r="H22" s="52" t="s">
        <v>23</v>
      </c>
      <c r="I22" s="57"/>
      <c r="J22" s="10"/>
      <c r="K22" s="10"/>
      <c r="L22" s="10"/>
      <c r="M22" s="10"/>
      <c r="N22" s="10"/>
      <c r="O22" s="10"/>
      <c r="P22" s="10"/>
      <c r="Q22" s="58"/>
    </row>
    <row r="23" spans="1:17" s="14" customFormat="1" ht="79.5" customHeight="1" x14ac:dyDescent="0.2">
      <c r="A23" s="22">
        <v>9</v>
      </c>
      <c r="B23" s="10">
        <v>0</v>
      </c>
      <c r="C23" s="48" t="s">
        <v>186</v>
      </c>
      <c r="D23" s="48"/>
      <c r="E23" s="47" t="s">
        <v>231</v>
      </c>
      <c r="F23" s="39" t="s">
        <v>203</v>
      </c>
      <c r="G23" s="39" t="s">
        <v>110</v>
      </c>
      <c r="H23" s="52"/>
      <c r="I23" s="57"/>
      <c r="J23" s="10"/>
      <c r="K23" s="10"/>
      <c r="L23" s="10"/>
      <c r="M23" s="10"/>
      <c r="N23" s="10"/>
      <c r="O23" s="10"/>
      <c r="P23" s="10"/>
      <c r="Q23" s="58"/>
    </row>
    <row r="24" spans="1:17" s="14" customFormat="1" ht="79.5" customHeight="1" x14ac:dyDescent="0.2">
      <c r="A24" s="22">
        <v>9</v>
      </c>
      <c r="B24" s="10">
        <v>1</v>
      </c>
      <c r="C24" s="48"/>
      <c r="D24" s="48" t="s">
        <v>17</v>
      </c>
      <c r="E24" s="11"/>
      <c r="F24" s="40"/>
      <c r="G24" s="39"/>
      <c r="H24" s="52" t="s">
        <v>23</v>
      </c>
      <c r="I24" s="57"/>
      <c r="J24" s="10"/>
      <c r="K24" s="10"/>
      <c r="L24" s="10"/>
      <c r="M24" s="10"/>
      <c r="N24" s="10"/>
      <c r="O24" s="10"/>
      <c r="P24" s="10"/>
      <c r="Q24" s="58"/>
    </row>
    <row r="25" spans="1:17" s="14" customFormat="1" ht="79.5" customHeight="1" x14ac:dyDescent="0.2">
      <c r="A25" s="22">
        <v>10</v>
      </c>
      <c r="B25" s="10">
        <v>0</v>
      </c>
      <c r="C25" s="48" t="s">
        <v>36</v>
      </c>
      <c r="D25" s="48"/>
      <c r="E25" s="47" t="s">
        <v>232</v>
      </c>
      <c r="F25" s="39" t="s">
        <v>203</v>
      </c>
      <c r="G25" s="39" t="s">
        <v>111</v>
      </c>
      <c r="H25" s="52"/>
      <c r="I25" s="57"/>
      <c r="J25" s="10"/>
      <c r="K25" s="10"/>
      <c r="L25" s="10"/>
      <c r="M25" s="10"/>
      <c r="N25" s="10"/>
      <c r="O25" s="10"/>
      <c r="P25" s="10"/>
      <c r="Q25" s="58"/>
    </row>
    <row r="26" spans="1:17" s="14" customFormat="1" ht="79.5" customHeight="1" x14ac:dyDescent="0.2">
      <c r="A26" s="22">
        <v>10</v>
      </c>
      <c r="B26" s="10">
        <v>1</v>
      </c>
      <c r="C26" s="48"/>
      <c r="D26" s="48" t="s">
        <v>18</v>
      </c>
      <c r="E26" s="11"/>
      <c r="F26" s="40"/>
      <c r="G26" s="39"/>
      <c r="H26" s="52" t="s">
        <v>23</v>
      </c>
      <c r="I26" s="57"/>
      <c r="J26" s="10"/>
      <c r="K26" s="10"/>
      <c r="L26" s="10"/>
      <c r="M26" s="10"/>
      <c r="N26" s="10"/>
      <c r="O26" s="10"/>
      <c r="P26" s="10"/>
      <c r="Q26" s="58"/>
    </row>
    <row r="27" spans="1:17" s="14" customFormat="1" ht="78.75" customHeight="1" x14ac:dyDescent="0.2">
      <c r="A27" s="22">
        <v>11</v>
      </c>
      <c r="B27" s="10">
        <v>0</v>
      </c>
      <c r="C27" s="48" t="s">
        <v>26</v>
      </c>
      <c r="D27" s="48"/>
      <c r="E27" s="47" t="s">
        <v>233</v>
      </c>
      <c r="F27" s="39" t="s">
        <v>204</v>
      </c>
      <c r="G27" s="39" t="s">
        <v>105</v>
      </c>
      <c r="H27" s="52"/>
      <c r="I27" s="57"/>
      <c r="J27" s="10"/>
      <c r="K27" s="10"/>
      <c r="L27" s="10"/>
      <c r="M27" s="10"/>
      <c r="N27" s="10"/>
      <c r="O27" s="10"/>
      <c r="P27" s="10"/>
      <c r="Q27" s="58"/>
    </row>
    <row r="28" spans="1:17" s="14" customFormat="1" ht="85.5" customHeight="1" x14ac:dyDescent="0.2">
      <c r="A28" s="22">
        <v>11</v>
      </c>
      <c r="B28" s="10">
        <v>1</v>
      </c>
      <c r="C28" s="48"/>
      <c r="D28" s="48" t="s">
        <v>55</v>
      </c>
      <c r="E28" s="11"/>
      <c r="F28" s="40"/>
      <c r="G28" s="39"/>
      <c r="H28" s="52" t="s">
        <v>23</v>
      </c>
      <c r="I28" s="57"/>
      <c r="J28" s="10"/>
      <c r="K28" s="10"/>
      <c r="L28" s="10"/>
      <c r="M28" s="10"/>
      <c r="N28" s="10"/>
      <c r="O28" s="10"/>
      <c r="P28" s="10"/>
      <c r="Q28" s="58"/>
    </row>
    <row r="29" spans="1:17" s="14" customFormat="1" ht="93.75" customHeight="1" x14ac:dyDescent="0.2">
      <c r="A29" s="22">
        <v>12</v>
      </c>
      <c r="B29" s="10">
        <v>0</v>
      </c>
      <c r="C29" s="48" t="s">
        <v>34</v>
      </c>
      <c r="D29" s="48"/>
      <c r="E29" s="47" t="s">
        <v>234</v>
      </c>
      <c r="F29" s="39" t="s">
        <v>204</v>
      </c>
      <c r="G29" s="39" t="s">
        <v>106</v>
      </c>
      <c r="H29" s="52"/>
      <c r="I29" s="57"/>
      <c r="J29" s="10"/>
      <c r="K29" s="10"/>
      <c r="L29" s="10"/>
      <c r="M29" s="10"/>
      <c r="N29" s="10"/>
      <c r="O29" s="10"/>
      <c r="P29" s="10"/>
      <c r="Q29" s="58"/>
    </row>
    <row r="30" spans="1:17" s="14" customFormat="1" ht="102.6" customHeight="1" x14ac:dyDescent="0.2">
      <c r="A30" s="22">
        <v>12</v>
      </c>
      <c r="B30" s="10">
        <v>1</v>
      </c>
      <c r="C30" s="48"/>
      <c r="D30" s="48" t="s">
        <v>27</v>
      </c>
      <c r="E30" s="11"/>
      <c r="F30" s="40"/>
      <c r="G30" s="39"/>
      <c r="H30" s="52" t="s">
        <v>23</v>
      </c>
      <c r="I30" s="57"/>
      <c r="J30" s="10"/>
      <c r="K30" s="10"/>
      <c r="L30" s="10"/>
      <c r="M30" s="10"/>
      <c r="N30" s="10"/>
      <c r="O30" s="10"/>
      <c r="P30" s="10"/>
      <c r="Q30" s="58"/>
    </row>
    <row r="31" spans="1:17" s="14" customFormat="1" ht="102.6" customHeight="1" x14ac:dyDescent="0.2">
      <c r="A31" s="22">
        <v>13</v>
      </c>
      <c r="B31" s="10">
        <v>0</v>
      </c>
      <c r="C31" s="48" t="s">
        <v>187</v>
      </c>
      <c r="D31" s="48"/>
      <c r="E31" s="47" t="s">
        <v>235</v>
      </c>
      <c r="F31" s="39" t="s">
        <v>204</v>
      </c>
      <c r="G31" s="39" t="s">
        <v>106</v>
      </c>
      <c r="H31" s="52"/>
      <c r="I31" s="57"/>
      <c r="J31" s="10"/>
      <c r="K31" s="10"/>
      <c r="L31" s="10"/>
      <c r="M31" s="10"/>
      <c r="N31" s="10"/>
      <c r="O31" s="10"/>
      <c r="P31" s="10"/>
      <c r="Q31" s="58"/>
    </row>
    <row r="32" spans="1:17" s="14" customFormat="1" ht="108" customHeight="1" x14ac:dyDescent="0.2">
      <c r="A32" s="22">
        <v>13</v>
      </c>
      <c r="B32" s="10">
        <v>1</v>
      </c>
      <c r="C32" s="48"/>
      <c r="D32" s="48" t="s">
        <v>71</v>
      </c>
      <c r="E32" s="11"/>
      <c r="F32" s="40"/>
      <c r="G32" s="39"/>
      <c r="H32" s="52" t="s">
        <v>23</v>
      </c>
      <c r="I32" s="57"/>
      <c r="J32" s="10"/>
      <c r="K32" s="10"/>
      <c r="L32" s="10"/>
      <c r="M32" s="10"/>
      <c r="N32" s="10"/>
      <c r="O32" s="10"/>
      <c r="P32" s="10"/>
      <c r="Q32" s="58"/>
    </row>
    <row r="33" spans="1:17" s="14" customFormat="1" ht="60" customHeight="1" x14ac:dyDescent="0.2">
      <c r="A33" s="22">
        <v>14</v>
      </c>
      <c r="B33" s="10">
        <v>0</v>
      </c>
      <c r="C33" s="48" t="s">
        <v>37</v>
      </c>
      <c r="D33" s="48"/>
      <c r="E33" s="47" t="s">
        <v>236</v>
      </c>
      <c r="F33" s="39" t="s">
        <v>205</v>
      </c>
      <c r="G33" s="39" t="s">
        <v>112</v>
      </c>
      <c r="H33" s="52"/>
      <c r="I33" s="57"/>
      <c r="J33" s="10"/>
      <c r="K33" s="10"/>
      <c r="L33" s="10"/>
      <c r="M33" s="10"/>
      <c r="N33" s="10"/>
      <c r="O33" s="10"/>
      <c r="P33" s="10"/>
      <c r="Q33" s="58"/>
    </row>
    <row r="34" spans="1:17" s="14" customFormat="1" ht="70.5" customHeight="1" x14ac:dyDescent="0.2">
      <c r="A34" s="22">
        <v>14</v>
      </c>
      <c r="B34" s="10">
        <v>1</v>
      </c>
      <c r="C34" s="48"/>
      <c r="D34" s="48" t="s">
        <v>56</v>
      </c>
      <c r="E34" s="11"/>
      <c r="F34" s="40"/>
      <c r="G34" s="39"/>
      <c r="H34" s="52" t="s">
        <v>23</v>
      </c>
      <c r="I34" s="57"/>
      <c r="J34" s="10"/>
      <c r="K34" s="10"/>
      <c r="L34" s="10"/>
      <c r="M34" s="10"/>
      <c r="N34" s="10"/>
      <c r="O34" s="10"/>
      <c r="P34" s="10"/>
      <c r="Q34" s="58"/>
    </row>
    <row r="35" spans="1:17" s="14" customFormat="1" ht="85.7" customHeight="1" x14ac:dyDescent="0.2">
      <c r="A35" s="22">
        <v>15</v>
      </c>
      <c r="B35" s="10">
        <v>0</v>
      </c>
      <c r="C35" s="48" t="s">
        <v>38</v>
      </c>
      <c r="D35" s="48"/>
      <c r="E35" s="47" t="s">
        <v>237</v>
      </c>
      <c r="F35" s="39" t="s">
        <v>205</v>
      </c>
      <c r="G35" s="39" t="s">
        <v>113</v>
      </c>
      <c r="H35" s="52"/>
      <c r="I35" s="57"/>
      <c r="J35" s="10"/>
      <c r="K35" s="10"/>
      <c r="L35" s="10"/>
      <c r="M35" s="10"/>
      <c r="N35" s="10"/>
      <c r="O35" s="10"/>
      <c r="P35" s="10"/>
      <c r="Q35" s="58"/>
    </row>
    <row r="36" spans="1:17" s="14" customFormat="1" ht="85.7" customHeight="1" x14ac:dyDescent="0.2">
      <c r="A36" s="22">
        <v>15</v>
      </c>
      <c r="B36" s="10">
        <v>1</v>
      </c>
      <c r="C36" s="48"/>
      <c r="D36" s="48" t="s">
        <v>39</v>
      </c>
      <c r="E36" s="11"/>
      <c r="F36" s="40"/>
      <c r="G36" s="39"/>
      <c r="H36" s="52" t="s">
        <v>23</v>
      </c>
      <c r="I36" s="57"/>
      <c r="J36" s="10"/>
      <c r="K36" s="10"/>
      <c r="L36" s="10"/>
      <c r="M36" s="10"/>
      <c r="N36" s="10"/>
      <c r="O36" s="10"/>
      <c r="P36" s="10"/>
      <c r="Q36" s="58"/>
    </row>
    <row r="37" spans="1:17" s="14" customFormat="1" ht="68.25" customHeight="1" x14ac:dyDescent="0.2">
      <c r="A37" s="22">
        <v>16</v>
      </c>
      <c r="B37" s="10">
        <v>0</v>
      </c>
      <c r="C37" s="48" t="s">
        <v>114</v>
      </c>
      <c r="D37" s="48"/>
      <c r="E37" s="47" t="s">
        <v>238</v>
      </c>
      <c r="F37" s="41"/>
      <c r="G37" s="39" t="s">
        <v>5</v>
      </c>
      <c r="H37" s="52"/>
      <c r="I37" s="57"/>
      <c r="J37" s="10"/>
      <c r="K37" s="10"/>
      <c r="L37" s="10"/>
      <c r="M37" s="10"/>
      <c r="N37" s="10"/>
      <c r="O37" s="10"/>
      <c r="P37" s="10"/>
      <c r="Q37" s="58"/>
    </row>
    <row r="38" spans="1:17" s="14" customFormat="1" ht="68.25" customHeight="1" x14ac:dyDescent="0.2">
      <c r="A38" s="22">
        <v>16</v>
      </c>
      <c r="B38" s="10">
        <v>1</v>
      </c>
      <c r="C38" s="48"/>
      <c r="D38" s="48" t="s">
        <v>40</v>
      </c>
      <c r="E38" s="15"/>
      <c r="F38" s="39" t="s">
        <v>206</v>
      </c>
      <c r="G38" s="39" t="s">
        <v>74</v>
      </c>
      <c r="H38" s="52" t="s">
        <v>23</v>
      </c>
      <c r="I38" s="57"/>
      <c r="J38" s="10"/>
      <c r="K38" s="10"/>
      <c r="L38" s="10"/>
      <c r="M38" s="10"/>
      <c r="N38" s="10"/>
      <c r="O38" s="10"/>
      <c r="P38" s="10"/>
      <c r="Q38" s="58"/>
    </row>
    <row r="39" spans="1:17" s="14" customFormat="1" ht="78" customHeight="1" x14ac:dyDescent="0.2">
      <c r="A39" s="22">
        <v>16</v>
      </c>
      <c r="B39" s="10">
        <v>2</v>
      </c>
      <c r="C39" s="48"/>
      <c r="D39" s="48" t="s">
        <v>45</v>
      </c>
      <c r="E39" s="16"/>
      <c r="F39" s="39" t="s">
        <v>206</v>
      </c>
      <c r="G39" s="39" t="s">
        <v>76</v>
      </c>
      <c r="H39" s="52" t="s">
        <v>23</v>
      </c>
      <c r="I39" s="57"/>
      <c r="J39" s="10"/>
      <c r="K39" s="10"/>
      <c r="L39" s="10"/>
      <c r="M39" s="10"/>
      <c r="N39" s="10"/>
      <c r="O39" s="10"/>
      <c r="P39" s="10"/>
      <c r="Q39" s="58"/>
    </row>
    <row r="40" spans="1:17" s="14" customFormat="1" ht="46.7" customHeight="1" x14ac:dyDescent="0.2">
      <c r="A40" s="22">
        <v>16</v>
      </c>
      <c r="B40" s="10">
        <v>3</v>
      </c>
      <c r="C40" s="48"/>
      <c r="D40" s="48" t="s">
        <v>46</v>
      </c>
      <c r="E40" s="16"/>
      <c r="F40" s="39" t="s">
        <v>206</v>
      </c>
      <c r="G40" s="39" t="s">
        <v>75</v>
      </c>
      <c r="H40" s="52" t="s">
        <v>23</v>
      </c>
      <c r="I40" s="57"/>
      <c r="J40" s="10"/>
      <c r="K40" s="10"/>
      <c r="L40" s="10"/>
      <c r="M40" s="10"/>
      <c r="N40" s="10"/>
      <c r="O40" s="10"/>
      <c r="P40" s="10"/>
      <c r="Q40" s="58"/>
    </row>
    <row r="41" spans="1:17" s="14" customFormat="1" ht="66" customHeight="1" x14ac:dyDescent="0.2">
      <c r="A41" s="22">
        <v>17</v>
      </c>
      <c r="B41" s="10">
        <v>0</v>
      </c>
      <c r="C41" s="48" t="s">
        <v>73</v>
      </c>
      <c r="D41" s="48"/>
      <c r="E41" s="47" t="s">
        <v>239</v>
      </c>
      <c r="F41" s="42"/>
      <c r="G41" s="39" t="s">
        <v>5</v>
      </c>
      <c r="H41" s="52"/>
      <c r="I41" s="57"/>
      <c r="J41" s="10"/>
      <c r="K41" s="10"/>
      <c r="L41" s="10"/>
      <c r="M41" s="10"/>
      <c r="N41" s="10"/>
      <c r="O41" s="10"/>
      <c r="P41" s="10"/>
      <c r="Q41" s="58"/>
    </row>
    <row r="42" spans="1:17" s="14" customFormat="1" ht="60.75" customHeight="1" x14ac:dyDescent="0.2">
      <c r="A42" s="22">
        <v>17</v>
      </c>
      <c r="B42" s="10">
        <v>1</v>
      </c>
      <c r="C42" s="48"/>
      <c r="D42" s="48" t="s">
        <v>41</v>
      </c>
      <c r="E42" s="16"/>
      <c r="F42" s="39" t="s">
        <v>206</v>
      </c>
      <c r="G42" s="39" t="s">
        <v>74</v>
      </c>
      <c r="H42" s="52" t="s">
        <v>23</v>
      </c>
      <c r="I42" s="57"/>
      <c r="J42" s="10"/>
      <c r="K42" s="10"/>
      <c r="L42" s="10"/>
      <c r="M42" s="10"/>
      <c r="N42" s="10"/>
      <c r="O42" s="10"/>
      <c r="P42" s="10"/>
      <c r="Q42" s="58"/>
    </row>
    <row r="43" spans="1:17" s="14" customFormat="1" ht="46.7" customHeight="1" x14ac:dyDescent="0.2">
      <c r="A43" s="22">
        <v>17</v>
      </c>
      <c r="B43" s="10">
        <v>2</v>
      </c>
      <c r="C43" s="48"/>
      <c r="D43" s="48" t="s">
        <v>53</v>
      </c>
      <c r="E43" s="16"/>
      <c r="F43" s="39" t="s">
        <v>206</v>
      </c>
      <c r="G43" s="39" t="s">
        <v>76</v>
      </c>
      <c r="H43" s="52" t="s">
        <v>23</v>
      </c>
      <c r="I43" s="57"/>
      <c r="J43" s="10"/>
      <c r="K43" s="10"/>
      <c r="L43" s="10"/>
      <c r="M43" s="10"/>
      <c r="N43" s="10"/>
      <c r="O43" s="10"/>
      <c r="P43" s="10"/>
      <c r="Q43" s="58"/>
    </row>
    <row r="44" spans="1:17" s="14" customFormat="1" ht="72.75" customHeight="1" x14ac:dyDescent="0.2">
      <c r="A44" s="22">
        <v>17</v>
      </c>
      <c r="B44" s="10">
        <v>3</v>
      </c>
      <c r="C44" s="48"/>
      <c r="D44" s="48" t="s">
        <v>44</v>
      </c>
      <c r="E44" s="16"/>
      <c r="F44" s="39" t="s">
        <v>206</v>
      </c>
      <c r="G44" s="39" t="s">
        <v>75</v>
      </c>
      <c r="H44" s="52" t="s">
        <v>23</v>
      </c>
      <c r="I44" s="57"/>
      <c r="J44" s="10"/>
      <c r="K44" s="10"/>
      <c r="L44" s="10"/>
      <c r="M44" s="10"/>
      <c r="N44" s="10"/>
      <c r="O44" s="10"/>
      <c r="P44" s="10"/>
      <c r="Q44" s="58"/>
    </row>
    <row r="45" spans="1:17" s="14" customFormat="1" ht="93" customHeight="1" x14ac:dyDescent="0.2">
      <c r="A45" s="22">
        <v>18</v>
      </c>
      <c r="B45" s="10">
        <v>0</v>
      </c>
      <c r="C45" s="48" t="s">
        <v>115</v>
      </c>
      <c r="D45" s="48"/>
      <c r="E45" s="47" t="s">
        <v>240</v>
      </c>
      <c r="F45" s="43"/>
      <c r="G45" s="39" t="s">
        <v>5</v>
      </c>
      <c r="H45" s="52"/>
      <c r="I45" s="57"/>
      <c r="J45" s="10"/>
      <c r="K45" s="10"/>
      <c r="L45" s="10"/>
      <c r="M45" s="10"/>
      <c r="N45" s="10"/>
      <c r="O45" s="10"/>
      <c r="P45" s="10"/>
      <c r="Q45" s="58"/>
    </row>
    <row r="46" spans="1:17" s="14" customFormat="1" ht="46.7" customHeight="1" x14ac:dyDescent="0.2">
      <c r="A46" s="22">
        <v>18</v>
      </c>
      <c r="B46" s="10">
        <v>1</v>
      </c>
      <c r="C46" s="48"/>
      <c r="D46" s="48" t="s">
        <v>42</v>
      </c>
      <c r="E46" s="15"/>
      <c r="F46" s="39" t="s">
        <v>207</v>
      </c>
      <c r="G46" s="39" t="s">
        <v>77</v>
      </c>
      <c r="H46" s="52" t="s">
        <v>23</v>
      </c>
      <c r="I46" s="57"/>
      <c r="J46" s="10"/>
      <c r="K46" s="10"/>
      <c r="L46" s="10"/>
      <c r="M46" s="10"/>
      <c r="N46" s="10"/>
      <c r="O46" s="10"/>
      <c r="P46" s="10"/>
      <c r="Q46" s="58"/>
    </row>
    <row r="47" spans="1:17" s="14" customFormat="1" ht="46.7" customHeight="1" x14ac:dyDescent="0.2">
      <c r="A47" s="22">
        <v>18</v>
      </c>
      <c r="B47" s="10">
        <v>2</v>
      </c>
      <c r="C47" s="48"/>
      <c r="D47" s="48" t="s">
        <v>45</v>
      </c>
      <c r="E47" s="16"/>
      <c r="F47" s="39" t="s">
        <v>207</v>
      </c>
      <c r="G47" s="39" t="s">
        <v>76</v>
      </c>
      <c r="H47" s="52" t="s">
        <v>23</v>
      </c>
      <c r="I47" s="57"/>
      <c r="J47" s="10"/>
      <c r="K47" s="10"/>
      <c r="L47" s="10"/>
      <c r="M47" s="10"/>
      <c r="N47" s="10"/>
      <c r="O47" s="10"/>
      <c r="P47" s="10"/>
      <c r="Q47" s="58"/>
    </row>
    <row r="48" spans="1:17" s="14" customFormat="1" ht="61.5" customHeight="1" x14ac:dyDescent="0.2">
      <c r="A48" s="22">
        <v>18</v>
      </c>
      <c r="B48" s="10">
        <v>3</v>
      </c>
      <c r="C48" s="48"/>
      <c r="D48" s="48" t="s">
        <v>46</v>
      </c>
      <c r="E48" s="16"/>
      <c r="F48" s="39" t="s">
        <v>207</v>
      </c>
      <c r="G48" s="39" t="s">
        <v>75</v>
      </c>
      <c r="H48" s="52" t="s">
        <v>23</v>
      </c>
      <c r="I48" s="57"/>
      <c r="J48" s="10"/>
      <c r="K48" s="10"/>
      <c r="L48" s="10"/>
      <c r="M48" s="10"/>
      <c r="N48" s="10"/>
      <c r="O48" s="10"/>
      <c r="P48" s="10"/>
      <c r="Q48" s="58"/>
    </row>
    <row r="49" spans="1:17" s="14" customFormat="1" ht="86.25" customHeight="1" x14ac:dyDescent="0.2">
      <c r="A49" s="22">
        <v>19</v>
      </c>
      <c r="B49" s="10">
        <v>0</v>
      </c>
      <c r="C49" s="48" t="s">
        <v>116</v>
      </c>
      <c r="D49" s="48"/>
      <c r="E49" s="47" t="s">
        <v>241</v>
      </c>
      <c r="F49" s="42"/>
      <c r="G49" s="39" t="s">
        <v>5</v>
      </c>
      <c r="H49" s="52"/>
      <c r="I49" s="57"/>
      <c r="J49" s="10"/>
      <c r="K49" s="10"/>
      <c r="L49" s="10"/>
      <c r="M49" s="10"/>
      <c r="N49" s="10"/>
      <c r="O49" s="10"/>
      <c r="P49" s="10"/>
      <c r="Q49" s="58"/>
    </row>
    <row r="50" spans="1:17" s="14" customFormat="1" ht="78" customHeight="1" x14ac:dyDescent="0.2">
      <c r="A50" s="22">
        <v>19</v>
      </c>
      <c r="B50" s="10">
        <v>1</v>
      </c>
      <c r="C50" s="48"/>
      <c r="D50" s="48" t="s">
        <v>43</v>
      </c>
      <c r="E50" s="16"/>
      <c r="F50" s="39" t="s">
        <v>207</v>
      </c>
      <c r="G50" s="39" t="s">
        <v>77</v>
      </c>
      <c r="H50" s="52" t="s">
        <v>23</v>
      </c>
      <c r="I50" s="57"/>
      <c r="J50" s="10"/>
      <c r="K50" s="10"/>
      <c r="L50" s="10"/>
      <c r="M50" s="10"/>
      <c r="N50" s="10"/>
      <c r="O50" s="10"/>
      <c r="P50" s="10"/>
      <c r="Q50" s="58"/>
    </row>
    <row r="51" spans="1:17" s="14" customFormat="1" ht="46.7" customHeight="1" x14ac:dyDescent="0.2">
      <c r="A51" s="22">
        <v>19</v>
      </c>
      <c r="B51" s="10">
        <v>2</v>
      </c>
      <c r="C51" s="48"/>
      <c r="D51" s="48" t="s">
        <v>45</v>
      </c>
      <c r="E51" s="16"/>
      <c r="F51" s="39" t="s">
        <v>207</v>
      </c>
      <c r="G51" s="39" t="s">
        <v>76</v>
      </c>
      <c r="H51" s="52" t="s">
        <v>23</v>
      </c>
      <c r="I51" s="57"/>
      <c r="J51" s="10"/>
      <c r="K51" s="10"/>
      <c r="L51" s="10"/>
      <c r="M51" s="10"/>
      <c r="N51" s="10"/>
      <c r="O51" s="10"/>
      <c r="P51" s="10"/>
      <c r="Q51" s="58"/>
    </row>
    <row r="52" spans="1:17" s="14" customFormat="1" ht="46.7" customHeight="1" x14ac:dyDescent="0.2">
      <c r="A52" s="22">
        <v>19</v>
      </c>
      <c r="B52" s="10">
        <v>3</v>
      </c>
      <c r="C52" s="48"/>
      <c r="D52" s="48" t="s">
        <v>44</v>
      </c>
      <c r="E52" s="16"/>
      <c r="F52" s="39" t="s">
        <v>207</v>
      </c>
      <c r="G52" s="39" t="s">
        <v>75</v>
      </c>
      <c r="H52" s="52" t="s">
        <v>23</v>
      </c>
      <c r="I52" s="57"/>
      <c r="J52" s="10"/>
      <c r="K52" s="10"/>
      <c r="L52" s="10"/>
      <c r="M52" s="10"/>
      <c r="N52" s="10"/>
      <c r="O52" s="10"/>
      <c r="P52" s="10"/>
      <c r="Q52" s="58"/>
    </row>
    <row r="53" spans="1:17" s="14" customFormat="1" ht="69" customHeight="1" x14ac:dyDescent="0.2">
      <c r="A53" s="22">
        <v>20</v>
      </c>
      <c r="B53" s="10">
        <v>0</v>
      </c>
      <c r="C53" s="48" t="s">
        <v>117</v>
      </c>
      <c r="D53" s="48"/>
      <c r="E53" s="47" t="s">
        <v>242</v>
      </c>
      <c r="F53" s="43"/>
      <c r="G53" s="39" t="s">
        <v>5</v>
      </c>
      <c r="H53" s="52"/>
      <c r="I53" s="57"/>
      <c r="J53" s="10"/>
      <c r="K53" s="10"/>
      <c r="L53" s="10"/>
      <c r="M53" s="10"/>
      <c r="N53" s="10"/>
      <c r="O53" s="10"/>
      <c r="P53" s="10"/>
      <c r="Q53" s="58"/>
    </row>
    <row r="54" spans="1:17" s="14" customFormat="1" ht="46.7" customHeight="1" x14ac:dyDescent="0.2">
      <c r="A54" s="22">
        <v>20</v>
      </c>
      <c r="B54" s="10">
        <v>1</v>
      </c>
      <c r="C54" s="48"/>
      <c r="D54" s="48" t="s">
        <v>40</v>
      </c>
      <c r="E54" s="15"/>
      <c r="F54" s="39" t="s">
        <v>208</v>
      </c>
      <c r="G54" s="39" t="s">
        <v>81</v>
      </c>
      <c r="H54" s="52" t="s">
        <v>23</v>
      </c>
      <c r="I54" s="57"/>
      <c r="J54" s="10"/>
      <c r="K54" s="10"/>
      <c r="L54" s="10"/>
      <c r="M54" s="10"/>
      <c r="N54" s="10"/>
      <c r="O54" s="10"/>
      <c r="P54" s="10"/>
      <c r="Q54" s="58"/>
    </row>
    <row r="55" spans="1:17" s="14" customFormat="1" ht="48.95" customHeight="1" x14ac:dyDescent="0.2">
      <c r="A55" s="22">
        <v>20</v>
      </c>
      <c r="B55" s="10">
        <v>2</v>
      </c>
      <c r="C55" s="48"/>
      <c r="D55" s="48" t="s">
        <v>49</v>
      </c>
      <c r="E55" s="16"/>
      <c r="F55" s="39" t="s">
        <v>208</v>
      </c>
      <c r="G55" s="39" t="s">
        <v>80</v>
      </c>
      <c r="H55" s="52" t="s">
        <v>23</v>
      </c>
      <c r="I55" s="57"/>
      <c r="J55" s="10"/>
      <c r="K55" s="10"/>
      <c r="L55" s="10"/>
      <c r="M55" s="10"/>
      <c r="N55" s="10"/>
      <c r="O55" s="10"/>
      <c r="P55" s="10"/>
      <c r="Q55" s="58"/>
    </row>
    <row r="56" spans="1:17" s="14" customFormat="1" ht="46.7" customHeight="1" x14ac:dyDescent="0.2">
      <c r="A56" s="22">
        <v>20</v>
      </c>
      <c r="B56" s="10">
        <v>3</v>
      </c>
      <c r="C56" s="48"/>
      <c r="D56" s="48" t="s">
        <v>48</v>
      </c>
      <c r="E56" s="16"/>
      <c r="F56" s="39" t="s">
        <v>208</v>
      </c>
      <c r="G56" s="39" t="s">
        <v>79</v>
      </c>
      <c r="H56" s="52" t="s">
        <v>23</v>
      </c>
      <c r="I56" s="57"/>
      <c r="J56" s="10"/>
      <c r="K56" s="10"/>
      <c r="L56" s="10"/>
      <c r="M56" s="10"/>
      <c r="N56" s="10"/>
      <c r="O56" s="10"/>
      <c r="P56" s="10"/>
      <c r="Q56" s="58"/>
    </row>
    <row r="57" spans="1:17" s="14" customFormat="1" ht="93.75" customHeight="1" x14ac:dyDescent="0.2">
      <c r="A57" s="22">
        <v>21</v>
      </c>
      <c r="B57" s="10">
        <v>0</v>
      </c>
      <c r="C57" s="48" t="s">
        <v>118</v>
      </c>
      <c r="D57" s="48"/>
      <c r="E57" s="47" t="s">
        <v>243</v>
      </c>
      <c r="F57" s="42"/>
      <c r="G57" s="39" t="s">
        <v>5</v>
      </c>
      <c r="H57" s="52"/>
      <c r="I57" s="57"/>
      <c r="J57" s="10"/>
      <c r="K57" s="10"/>
      <c r="L57" s="10"/>
      <c r="M57" s="10"/>
      <c r="N57" s="10"/>
      <c r="O57" s="10"/>
      <c r="P57" s="10"/>
      <c r="Q57" s="58"/>
    </row>
    <row r="58" spans="1:17" s="14" customFormat="1" ht="51" customHeight="1" x14ac:dyDescent="0.2">
      <c r="A58" s="22">
        <v>21</v>
      </c>
      <c r="B58" s="10">
        <v>1</v>
      </c>
      <c r="C58" s="48"/>
      <c r="D58" s="48" t="s">
        <v>41</v>
      </c>
      <c r="E58" s="16"/>
      <c r="F58" s="39" t="s">
        <v>208</v>
      </c>
      <c r="G58" s="39" t="s">
        <v>81</v>
      </c>
      <c r="H58" s="52" t="s">
        <v>23</v>
      </c>
      <c r="I58" s="57"/>
      <c r="J58" s="10"/>
      <c r="K58" s="10"/>
      <c r="L58" s="10"/>
      <c r="M58" s="10"/>
      <c r="N58" s="10"/>
      <c r="O58" s="10"/>
      <c r="P58" s="10"/>
      <c r="Q58" s="58"/>
    </row>
    <row r="59" spans="1:17" s="14" customFormat="1" ht="43.5" customHeight="1" x14ac:dyDescent="0.2">
      <c r="A59" s="22">
        <v>21</v>
      </c>
      <c r="B59" s="10">
        <v>2</v>
      </c>
      <c r="C59" s="48"/>
      <c r="D59" s="48" t="s">
        <v>49</v>
      </c>
      <c r="E59" s="16"/>
      <c r="F59" s="39" t="s">
        <v>208</v>
      </c>
      <c r="G59" s="39" t="s">
        <v>80</v>
      </c>
      <c r="H59" s="52" t="s">
        <v>23</v>
      </c>
      <c r="I59" s="57"/>
      <c r="J59" s="10"/>
      <c r="K59" s="10"/>
      <c r="L59" s="10"/>
      <c r="M59" s="10"/>
      <c r="N59" s="10"/>
      <c r="O59" s="10"/>
      <c r="P59" s="10"/>
      <c r="Q59" s="58"/>
    </row>
    <row r="60" spans="1:17" s="14" customFormat="1" ht="44.25" customHeight="1" x14ac:dyDescent="0.2">
      <c r="A60" s="22">
        <v>21</v>
      </c>
      <c r="B60" s="10">
        <v>3</v>
      </c>
      <c r="C60" s="48"/>
      <c r="D60" s="48" t="s">
        <v>47</v>
      </c>
      <c r="E60" s="16"/>
      <c r="F60" s="39" t="s">
        <v>208</v>
      </c>
      <c r="G60" s="39" t="s">
        <v>79</v>
      </c>
      <c r="H60" s="52" t="s">
        <v>23</v>
      </c>
      <c r="I60" s="57"/>
      <c r="J60" s="10"/>
      <c r="K60" s="10"/>
      <c r="L60" s="10"/>
      <c r="M60" s="10"/>
      <c r="N60" s="10"/>
      <c r="O60" s="10"/>
      <c r="P60" s="10"/>
      <c r="Q60" s="58"/>
    </row>
    <row r="61" spans="1:17" s="14" customFormat="1" ht="78" customHeight="1" x14ac:dyDescent="0.2">
      <c r="A61" s="22">
        <v>22</v>
      </c>
      <c r="B61" s="10">
        <v>0</v>
      </c>
      <c r="C61" s="48" t="s">
        <v>119</v>
      </c>
      <c r="D61" s="48"/>
      <c r="E61" s="47" t="s">
        <v>244</v>
      </c>
      <c r="F61" s="43"/>
      <c r="G61" s="39" t="s">
        <v>5</v>
      </c>
      <c r="H61" s="52"/>
      <c r="I61" s="57"/>
      <c r="J61" s="10"/>
      <c r="K61" s="10"/>
      <c r="L61" s="10"/>
      <c r="M61" s="10"/>
      <c r="N61" s="10"/>
      <c r="O61" s="10"/>
      <c r="P61" s="10"/>
      <c r="Q61" s="58"/>
    </row>
    <row r="62" spans="1:17" s="14" customFormat="1" ht="63.75" customHeight="1" x14ac:dyDescent="0.2">
      <c r="A62" s="22">
        <v>22</v>
      </c>
      <c r="B62" s="10">
        <v>1</v>
      </c>
      <c r="C62" s="48"/>
      <c r="D62" s="48" t="s">
        <v>42</v>
      </c>
      <c r="E62" s="15"/>
      <c r="F62" s="39" t="s">
        <v>209</v>
      </c>
      <c r="G62" s="39" t="s">
        <v>78</v>
      </c>
      <c r="H62" s="52" t="s">
        <v>23</v>
      </c>
      <c r="I62" s="57"/>
      <c r="J62" s="10"/>
      <c r="K62" s="10"/>
      <c r="L62" s="10"/>
      <c r="M62" s="10"/>
      <c r="N62" s="10"/>
      <c r="O62" s="10"/>
      <c r="P62" s="10"/>
      <c r="Q62" s="58"/>
    </row>
    <row r="63" spans="1:17" s="14" customFormat="1" ht="49.5" customHeight="1" x14ac:dyDescent="0.2">
      <c r="A63" s="22">
        <v>22</v>
      </c>
      <c r="B63" s="10">
        <v>2</v>
      </c>
      <c r="C63" s="48"/>
      <c r="D63" s="48" t="s">
        <v>49</v>
      </c>
      <c r="E63" s="16"/>
      <c r="F63" s="39" t="s">
        <v>209</v>
      </c>
      <c r="G63" s="39" t="s">
        <v>80</v>
      </c>
      <c r="H63" s="52" t="s">
        <v>23</v>
      </c>
      <c r="I63" s="57"/>
      <c r="J63" s="10"/>
      <c r="K63" s="10"/>
      <c r="L63" s="10"/>
      <c r="M63" s="10"/>
      <c r="N63" s="10"/>
      <c r="O63" s="10"/>
      <c r="P63" s="10"/>
      <c r="Q63" s="58"/>
    </row>
    <row r="64" spans="1:17" s="14" customFormat="1" ht="38.25" customHeight="1" x14ac:dyDescent="0.2">
      <c r="A64" s="22">
        <v>22</v>
      </c>
      <c r="B64" s="10">
        <v>3</v>
      </c>
      <c r="C64" s="48"/>
      <c r="D64" s="48" t="s">
        <v>48</v>
      </c>
      <c r="E64" s="16"/>
      <c r="F64" s="39" t="s">
        <v>209</v>
      </c>
      <c r="G64" s="39" t="s">
        <v>79</v>
      </c>
      <c r="H64" s="52" t="s">
        <v>23</v>
      </c>
      <c r="I64" s="57"/>
      <c r="J64" s="10"/>
      <c r="K64" s="10"/>
      <c r="L64" s="10"/>
      <c r="M64" s="10"/>
      <c r="N64" s="10"/>
      <c r="O64" s="10"/>
      <c r="P64" s="10"/>
      <c r="Q64" s="58"/>
    </row>
    <row r="65" spans="1:17" s="14" customFormat="1" ht="99" customHeight="1" x14ac:dyDescent="0.2">
      <c r="A65" s="22">
        <v>23</v>
      </c>
      <c r="B65" s="10">
        <v>0</v>
      </c>
      <c r="C65" s="48" t="s">
        <v>120</v>
      </c>
      <c r="D65" s="48"/>
      <c r="E65" s="47" t="s">
        <v>245</v>
      </c>
      <c r="F65" s="42"/>
      <c r="G65" s="39" t="s">
        <v>5</v>
      </c>
      <c r="H65" s="52"/>
      <c r="I65" s="57"/>
      <c r="J65" s="10"/>
      <c r="K65" s="10"/>
      <c r="L65" s="10"/>
      <c r="M65" s="10"/>
      <c r="N65" s="10"/>
      <c r="O65" s="10"/>
      <c r="P65" s="10"/>
      <c r="Q65" s="58"/>
    </row>
    <row r="66" spans="1:17" s="14" customFormat="1" ht="55.5" customHeight="1" x14ac:dyDescent="0.2">
      <c r="A66" s="22">
        <v>23</v>
      </c>
      <c r="B66" s="10">
        <v>1</v>
      </c>
      <c r="C66" s="48"/>
      <c r="D66" s="48" t="s">
        <v>43</v>
      </c>
      <c r="E66" s="16"/>
      <c r="F66" s="39" t="s">
        <v>209</v>
      </c>
      <c r="G66" s="39" t="s">
        <v>78</v>
      </c>
      <c r="H66" s="52" t="s">
        <v>23</v>
      </c>
      <c r="I66" s="57"/>
      <c r="J66" s="10"/>
      <c r="K66" s="10"/>
      <c r="L66" s="10"/>
      <c r="M66" s="10"/>
      <c r="N66" s="10"/>
      <c r="O66" s="10"/>
      <c r="P66" s="10"/>
      <c r="Q66" s="58"/>
    </row>
    <row r="67" spans="1:17" s="14" customFormat="1" ht="78" customHeight="1" x14ac:dyDescent="0.2">
      <c r="A67" s="22">
        <v>23</v>
      </c>
      <c r="B67" s="10">
        <v>2</v>
      </c>
      <c r="C67" s="48"/>
      <c r="D67" s="48" t="s">
        <v>49</v>
      </c>
      <c r="E67" s="16"/>
      <c r="F67" s="39" t="s">
        <v>209</v>
      </c>
      <c r="G67" s="39" t="s">
        <v>80</v>
      </c>
      <c r="H67" s="52" t="s">
        <v>23</v>
      </c>
      <c r="I67" s="57"/>
      <c r="J67" s="10"/>
      <c r="K67" s="10"/>
      <c r="L67" s="10"/>
      <c r="M67" s="10"/>
      <c r="N67" s="10"/>
      <c r="O67" s="10"/>
      <c r="P67" s="10"/>
      <c r="Q67" s="58"/>
    </row>
    <row r="68" spans="1:17" s="14" customFormat="1" ht="83.25" customHeight="1" x14ac:dyDescent="0.2">
      <c r="A68" s="22">
        <v>23</v>
      </c>
      <c r="B68" s="10">
        <v>3</v>
      </c>
      <c r="C68" s="48"/>
      <c r="D68" s="48" t="s">
        <v>47</v>
      </c>
      <c r="E68" s="16"/>
      <c r="F68" s="39" t="s">
        <v>209</v>
      </c>
      <c r="G68" s="39" t="s">
        <v>79</v>
      </c>
      <c r="H68" s="52" t="s">
        <v>23</v>
      </c>
      <c r="I68" s="57"/>
      <c r="J68" s="10"/>
      <c r="K68" s="10"/>
      <c r="L68" s="10"/>
      <c r="M68" s="10"/>
      <c r="N68" s="10"/>
      <c r="O68" s="10"/>
      <c r="P68" s="10"/>
      <c r="Q68" s="58"/>
    </row>
    <row r="69" spans="1:17" s="14" customFormat="1" ht="75.75" customHeight="1" x14ac:dyDescent="0.2">
      <c r="A69" s="22">
        <v>24</v>
      </c>
      <c r="B69" s="10">
        <v>0</v>
      </c>
      <c r="C69" s="48" t="s">
        <v>121</v>
      </c>
      <c r="D69" s="48"/>
      <c r="E69" s="47" t="s">
        <v>246</v>
      </c>
      <c r="F69" s="43"/>
      <c r="G69" s="39" t="s">
        <v>5</v>
      </c>
      <c r="H69" s="52"/>
      <c r="I69" s="57"/>
      <c r="J69" s="10"/>
      <c r="K69" s="10"/>
      <c r="L69" s="10"/>
      <c r="M69" s="10"/>
      <c r="N69" s="10"/>
      <c r="O69" s="10"/>
      <c r="P69" s="10"/>
      <c r="Q69" s="58"/>
    </row>
    <row r="70" spans="1:17" s="14" customFormat="1" ht="46.7" customHeight="1" x14ac:dyDescent="0.2">
      <c r="A70" s="22">
        <v>24</v>
      </c>
      <c r="B70" s="10">
        <v>1</v>
      </c>
      <c r="C70" s="48"/>
      <c r="D70" s="48" t="s">
        <v>40</v>
      </c>
      <c r="E70" s="15"/>
      <c r="F70" s="39" t="s">
        <v>210</v>
      </c>
      <c r="G70" s="43" t="s">
        <v>82</v>
      </c>
      <c r="H70" s="52" t="s">
        <v>23</v>
      </c>
      <c r="I70" s="57"/>
      <c r="J70" s="10"/>
      <c r="K70" s="10"/>
      <c r="L70" s="10"/>
      <c r="M70" s="10"/>
      <c r="N70" s="10"/>
      <c r="O70" s="10"/>
      <c r="P70" s="10"/>
      <c r="Q70" s="58"/>
    </row>
    <row r="71" spans="1:17" s="14" customFormat="1" ht="78" customHeight="1" x14ac:dyDescent="0.2">
      <c r="A71" s="22">
        <v>24</v>
      </c>
      <c r="B71" s="10">
        <v>2</v>
      </c>
      <c r="C71" s="48"/>
      <c r="D71" s="48" t="s">
        <v>50</v>
      </c>
      <c r="E71" s="16"/>
      <c r="F71" s="39" t="s">
        <v>210</v>
      </c>
      <c r="G71" s="43" t="s">
        <v>84</v>
      </c>
      <c r="H71" s="52" t="s">
        <v>23</v>
      </c>
      <c r="I71" s="57"/>
      <c r="J71" s="10"/>
      <c r="K71" s="10"/>
      <c r="L71" s="10"/>
      <c r="M71" s="10"/>
      <c r="N71" s="10"/>
      <c r="O71" s="10"/>
      <c r="P71" s="10"/>
      <c r="Q71" s="58"/>
    </row>
    <row r="72" spans="1:17" s="14" customFormat="1" ht="46.7" customHeight="1" x14ac:dyDescent="0.2">
      <c r="A72" s="22">
        <v>24</v>
      </c>
      <c r="B72" s="10">
        <v>3</v>
      </c>
      <c r="C72" s="48"/>
      <c r="D72" s="48" t="s">
        <v>51</v>
      </c>
      <c r="E72" s="16"/>
      <c r="F72" s="39" t="s">
        <v>210</v>
      </c>
      <c r="G72" s="39" t="s">
        <v>83</v>
      </c>
      <c r="H72" s="52" t="s">
        <v>23</v>
      </c>
      <c r="I72" s="57"/>
      <c r="J72" s="10"/>
      <c r="K72" s="10"/>
      <c r="L72" s="10"/>
      <c r="M72" s="10"/>
      <c r="N72" s="10"/>
      <c r="O72" s="10"/>
      <c r="P72" s="10"/>
      <c r="Q72" s="58"/>
    </row>
    <row r="73" spans="1:17" s="14" customFormat="1" ht="96.75" customHeight="1" x14ac:dyDescent="0.2">
      <c r="A73" s="22">
        <v>25</v>
      </c>
      <c r="B73" s="10">
        <v>0</v>
      </c>
      <c r="C73" s="48" t="s">
        <v>122</v>
      </c>
      <c r="D73" s="48"/>
      <c r="E73" s="47" t="s">
        <v>247</v>
      </c>
      <c r="F73" s="42"/>
      <c r="G73" s="39" t="s">
        <v>5</v>
      </c>
      <c r="H73" s="52"/>
      <c r="I73" s="57"/>
      <c r="J73" s="10"/>
      <c r="K73" s="10"/>
      <c r="L73" s="10"/>
      <c r="M73" s="10"/>
      <c r="N73" s="10"/>
      <c r="O73" s="10"/>
      <c r="P73" s="10"/>
      <c r="Q73" s="58"/>
    </row>
    <row r="74" spans="1:17" s="14" customFormat="1" ht="59.25" customHeight="1" x14ac:dyDescent="0.2">
      <c r="A74" s="22">
        <v>25</v>
      </c>
      <c r="B74" s="10">
        <v>1</v>
      </c>
      <c r="C74" s="48"/>
      <c r="D74" s="48" t="s">
        <v>41</v>
      </c>
      <c r="E74" s="16"/>
      <c r="F74" s="39" t="s">
        <v>210</v>
      </c>
      <c r="G74" s="43" t="s">
        <v>82</v>
      </c>
      <c r="H74" s="52" t="s">
        <v>23</v>
      </c>
      <c r="I74" s="57"/>
      <c r="J74" s="10"/>
      <c r="K74" s="10"/>
      <c r="L74" s="10"/>
      <c r="M74" s="10"/>
      <c r="N74" s="10"/>
      <c r="O74" s="10"/>
      <c r="P74" s="10"/>
      <c r="Q74" s="58"/>
    </row>
    <row r="75" spans="1:17" s="14" customFormat="1" ht="78" customHeight="1" x14ac:dyDescent="0.2">
      <c r="A75" s="22">
        <v>25</v>
      </c>
      <c r="B75" s="10">
        <v>2</v>
      </c>
      <c r="C75" s="48"/>
      <c r="D75" s="48" t="s">
        <v>50</v>
      </c>
      <c r="E75" s="16"/>
      <c r="F75" s="39" t="s">
        <v>210</v>
      </c>
      <c r="G75" s="43" t="s">
        <v>84</v>
      </c>
      <c r="H75" s="52" t="s">
        <v>23</v>
      </c>
      <c r="I75" s="57"/>
      <c r="J75" s="10"/>
      <c r="K75" s="10"/>
      <c r="L75" s="10"/>
      <c r="M75" s="10"/>
      <c r="N75" s="10"/>
      <c r="O75" s="10"/>
      <c r="P75" s="10"/>
      <c r="Q75" s="58"/>
    </row>
    <row r="76" spans="1:17" s="14" customFormat="1" ht="46.7" customHeight="1" x14ac:dyDescent="0.2">
      <c r="A76" s="22">
        <v>25</v>
      </c>
      <c r="B76" s="10">
        <v>3</v>
      </c>
      <c r="C76" s="48"/>
      <c r="D76" s="48" t="s">
        <v>52</v>
      </c>
      <c r="E76" s="16"/>
      <c r="F76" s="39" t="s">
        <v>210</v>
      </c>
      <c r="G76" s="39" t="s">
        <v>83</v>
      </c>
      <c r="H76" s="52" t="s">
        <v>23</v>
      </c>
      <c r="I76" s="57"/>
      <c r="J76" s="10"/>
      <c r="K76" s="10"/>
      <c r="L76" s="10"/>
      <c r="M76" s="10"/>
      <c r="N76" s="10"/>
      <c r="O76" s="10"/>
      <c r="P76" s="10"/>
      <c r="Q76" s="58"/>
    </row>
    <row r="77" spans="1:17" s="14" customFormat="1" ht="75.75" customHeight="1" x14ac:dyDescent="0.2">
      <c r="A77" s="22">
        <v>26</v>
      </c>
      <c r="B77" s="10">
        <v>0</v>
      </c>
      <c r="C77" s="48" t="s">
        <v>123</v>
      </c>
      <c r="D77" s="48"/>
      <c r="E77" s="47" t="s">
        <v>248</v>
      </c>
      <c r="F77" s="43"/>
      <c r="G77" s="39" t="s">
        <v>5</v>
      </c>
      <c r="H77" s="52"/>
      <c r="I77" s="57"/>
      <c r="J77" s="10"/>
      <c r="K77" s="10"/>
      <c r="L77" s="10"/>
      <c r="M77" s="10"/>
      <c r="N77" s="10"/>
      <c r="O77" s="10"/>
      <c r="P77" s="10"/>
      <c r="Q77" s="58"/>
    </row>
    <row r="78" spans="1:17" s="14" customFormat="1" ht="63.75" customHeight="1" x14ac:dyDescent="0.2">
      <c r="A78" s="22">
        <v>26</v>
      </c>
      <c r="B78" s="10">
        <v>1</v>
      </c>
      <c r="C78" s="48"/>
      <c r="D78" s="48" t="s">
        <v>42</v>
      </c>
      <c r="E78" s="15"/>
      <c r="F78" s="39" t="s">
        <v>211</v>
      </c>
      <c r="G78" s="43" t="s">
        <v>85</v>
      </c>
      <c r="H78" s="52" t="s">
        <v>23</v>
      </c>
      <c r="I78" s="57"/>
      <c r="J78" s="10"/>
      <c r="K78" s="10"/>
      <c r="L78" s="10"/>
      <c r="M78" s="10"/>
      <c r="N78" s="10"/>
      <c r="O78" s="10"/>
      <c r="P78" s="10"/>
      <c r="Q78" s="58"/>
    </row>
    <row r="79" spans="1:17" s="14" customFormat="1" ht="64.5" customHeight="1" x14ac:dyDescent="0.2">
      <c r="A79" s="22">
        <v>26</v>
      </c>
      <c r="B79" s="10">
        <v>2</v>
      </c>
      <c r="C79" s="48"/>
      <c r="D79" s="48" t="s">
        <v>50</v>
      </c>
      <c r="E79" s="16"/>
      <c r="F79" s="39" t="s">
        <v>211</v>
      </c>
      <c r="G79" s="43" t="s">
        <v>84</v>
      </c>
      <c r="H79" s="52" t="s">
        <v>23</v>
      </c>
      <c r="I79" s="57"/>
      <c r="J79" s="10"/>
      <c r="K79" s="10"/>
      <c r="L79" s="10"/>
      <c r="M79" s="10"/>
      <c r="N79" s="10"/>
      <c r="O79" s="10"/>
      <c r="P79" s="10"/>
      <c r="Q79" s="58"/>
    </row>
    <row r="80" spans="1:17" s="14" customFormat="1" ht="84.75" customHeight="1" x14ac:dyDescent="0.2">
      <c r="A80" s="22">
        <v>26</v>
      </c>
      <c r="B80" s="10">
        <v>3</v>
      </c>
      <c r="C80" s="48"/>
      <c r="D80" s="48" t="s">
        <v>52</v>
      </c>
      <c r="E80" s="16"/>
      <c r="F80" s="39" t="s">
        <v>211</v>
      </c>
      <c r="G80" s="39" t="s">
        <v>83</v>
      </c>
      <c r="H80" s="52" t="s">
        <v>23</v>
      </c>
      <c r="I80" s="57"/>
      <c r="J80" s="10"/>
      <c r="K80" s="10"/>
      <c r="L80" s="10"/>
      <c r="M80" s="10"/>
      <c r="N80" s="10"/>
      <c r="O80" s="10"/>
      <c r="P80" s="10"/>
      <c r="Q80" s="58"/>
    </row>
    <row r="81" spans="1:17" s="14" customFormat="1" ht="96" customHeight="1" x14ac:dyDescent="0.2">
      <c r="A81" s="22">
        <v>27</v>
      </c>
      <c r="B81" s="10">
        <v>0</v>
      </c>
      <c r="C81" s="48" t="s">
        <v>124</v>
      </c>
      <c r="D81" s="48"/>
      <c r="E81" s="47" t="s">
        <v>249</v>
      </c>
      <c r="F81" s="42"/>
      <c r="G81" s="39" t="s">
        <v>5</v>
      </c>
      <c r="H81" s="52"/>
      <c r="I81" s="57"/>
      <c r="J81" s="10"/>
      <c r="K81" s="10"/>
      <c r="L81" s="10"/>
      <c r="M81" s="10"/>
      <c r="N81" s="10"/>
      <c r="O81" s="10"/>
      <c r="P81" s="10"/>
      <c r="Q81" s="58"/>
    </row>
    <row r="82" spans="1:17" s="14" customFormat="1" ht="68.25" customHeight="1" x14ac:dyDescent="0.2">
      <c r="A82" s="22">
        <v>27</v>
      </c>
      <c r="B82" s="10">
        <v>1</v>
      </c>
      <c r="C82" s="48"/>
      <c r="D82" s="48" t="s">
        <v>43</v>
      </c>
      <c r="E82" s="16"/>
      <c r="F82" s="39" t="s">
        <v>211</v>
      </c>
      <c r="G82" s="43" t="s">
        <v>85</v>
      </c>
      <c r="H82" s="52" t="s">
        <v>23</v>
      </c>
      <c r="I82" s="57"/>
      <c r="J82" s="10"/>
      <c r="K82" s="10"/>
      <c r="L82" s="10"/>
      <c r="M82" s="10"/>
      <c r="N82" s="10"/>
      <c r="O82" s="10"/>
      <c r="P82" s="10"/>
      <c r="Q82" s="58"/>
    </row>
    <row r="83" spans="1:17" s="14" customFormat="1" ht="56.25" customHeight="1" x14ac:dyDescent="0.2">
      <c r="A83" s="22">
        <v>27</v>
      </c>
      <c r="B83" s="10">
        <v>2</v>
      </c>
      <c r="C83" s="48"/>
      <c r="D83" s="48" t="s">
        <v>54</v>
      </c>
      <c r="E83" s="16"/>
      <c r="F83" s="39" t="s">
        <v>211</v>
      </c>
      <c r="G83" s="43" t="s">
        <v>84</v>
      </c>
      <c r="H83" s="52" t="s">
        <v>23</v>
      </c>
      <c r="I83" s="57"/>
      <c r="J83" s="10"/>
      <c r="K83" s="10"/>
      <c r="L83" s="10"/>
      <c r="M83" s="10"/>
      <c r="N83" s="10"/>
      <c r="O83" s="10"/>
      <c r="P83" s="10"/>
      <c r="Q83" s="58"/>
    </row>
    <row r="84" spans="1:17" s="14" customFormat="1" ht="47.25" customHeight="1" x14ac:dyDescent="0.2">
      <c r="A84" s="22">
        <v>27</v>
      </c>
      <c r="B84" s="10">
        <v>3</v>
      </c>
      <c r="C84" s="48"/>
      <c r="D84" s="48" t="s">
        <v>52</v>
      </c>
      <c r="E84" s="16"/>
      <c r="F84" s="39" t="s">
        <v>211</v>
      </c>
      <c r="G84" s="39" t="s">
        <v>83</v>
      </c>
      <c r="H84" s="52" t="s">
        <v>23</v>
      </c>
      <c r="I84" s="57"/>
      <c r="J84" s="10"/>
      <c r="K84" s="10"/>
      <c r="L84" s="10"/>
      <c r="M84" s="10"/>
      <c r="N84" s="10"/>
      <c r="O84" s="10"/>
      <c r="P84" s="10"/>
      <c r="Q84" s="58"/>
    </row>
    <row r="85" spans="1:17" s="17" customFormat="1" ht="54.75" customHeight="1" x14ac:dyDescent="0.2">
      <c r="A85" s="22">
        <v>28</v>
      </c>
      <c r="B85" s="10">
        <v>0</v>
      </c>
      <c r="C85" s="48" t="s">
        <v>188</v>
      </c>
      <c r="D85" s="48"/>
      <c r="E85" s="47" t="s">
        <v>250</v>
      </c>
      <c r="F85" s="42"/>
      <c r="G85" s="39" t="s">
        <v>5</v>
      </c>
      <c r="H85" s="52"/>
      <c r="I85" s="57"/>
      <c r="J85" s="10"/>
      <c r="K85" s="10"/>
      <c r="L85" s="10"/>
      <c r="M85" s="10"/>
      <c r="N85" s="10"/>
      <c r="O85" s="10"/>
      <c r="P85" s="10"/>
      <c r="Q85" s="58"/>
    </row>
    <row r="86" spans="1:17" s="17" customFormat="1" ht="60.75" customHeight="1" x14ac:dyDescent="0.2">
      <c r="A86" s="22">
        <v>28</v>
      </c>
      <c r="B86" s="10">
        <v>1</v>
      </c>
      <c r="C86" s="48"/>
      <c r="D86" s="48" t="s">
        <v>66</v>
      </c>
      <c r="E86" s="16"/>
      <c r="F86" s="39" t="s">
        <v>212</v>
      </c>
      <c r="G86" s="39" t="s">
        <v>6</v>
      </c>
      <c r="H86" s="52" t="s">
        <v>23</v>
      </c>
      <c r="I86" s="57"/>
      <c r="J86" s="10"/>
      <c r="K86" s="10"/>
      <c r="L86" s="10"/>
      <c r="M86" s="10"/>
      <c r="N86" s="10"/>
      <c r="O86" s="10"/>
      <c r="P86" s="10"/>
      <c r="Q86" s="58"/>
    </row>
    <row r="87" spans="1:17" s="17" customFormat="1" ht="43.5" customHeight="1" x14ac:dyDescent="0.2">
      <c r="A87" s="22">
        <v>28</v>
      </c>
      <c r="B87" s="10">
        <v>2</v>
      </c>
      <c r="C87" s="48"/>
      <c r="D87" s="48" t="s">
        <v>86</v>
      </c>
      <c r="E87" s="16"/>
      <c r="F87" s="39" t="s">
        <v>208</v>
      </c>
      <c r="G87" s="39" t="s">
        <v>80</v>
      </c>
      <c r="H87" s="52" t="s">
        <v>23</v>
      </c>
      <c r="I87" s="57"/>
      <c r="J87" s="10"/>
      <c r="K87" s="10"/>
      <c r="L87" s="10"/>
      <c r="M87" s="10"/>
      <c r="N87" s="10"/>
      <c r="O87" s="10"/>
      <c r="P87" s="10"/>
      <c r="Q87" s="58"/>
    </row>
    <row r="88" spans="1:17" s="17" customFormat="1" ht="60" customHeight="1" x14ac:dyDescent="0.2">
      <c r="A88" s="22">
        <v>28</v>
      </c>
      <c r="B88" s="10">
        <v>3</v>
      </c>
      <c r="C88" s="48"/>
      <c r="D88" s="48" t="s">
        <v>87</v>
      </c>
      <c r="E88" s="16"/>
      <c r="F88" s="39" t="s">
        <v>208</v>
      </c>
      <c r="G88" s="39" t="s">
        <v>79</v>
      </c>
      <c r="H88" s="52" t="s">
        <v>23</v>
      </c>
      <c r="I88" s="57"/>
      <c r="J88" s="10"/>
      <c r="K88" s="10"/>
      <c r="L88" s="10"/>
      <c r="M88" s="10"/>
      <c r="N88" s="10"/>
      <c r="O88" s="10"/>
      <c r="P88" s="10"/>
      <c r="Q88" s="58"/>
    </row>
    <row r="89" spans="1:17" s="17" customFormat="1" ht="49.5" customHeight="1" x14ac:dyDescent="0.2">
      <c r="A89" s="22">
        <v>28</v>
      </c>
      <c r="B89" s="10">
        <v>4</v>
      </c>
      <c r="C89" s="48"/>
      <c r="D89" s="48" t="s">
        <v>88</v>
      </c>
      <c r="E89" s="16"/>
      <c r="F89" s="39" t="s">
        <v>206</v>
      </c>
      <c r="G89" s="39" t="s">
        <v>76</v>
      </c>
      <c r="H89" s="52" t="s">
        <v>23</v>
      </c>
      <c r="I89" s="57"/>
      <c r="J89" s="10"/>
      <c r="K89" s="10"/>
      <c r="L89" s="10"/>
      <c r="M89" s="10"/>
      <c r="N89" s="10"/>
      <c r="O89" s="10"/>
      <c r="P89" s="10"/>
      <c r="Q89" s="58"/>
    </row>
    <row r="90" spans="1:17" s="17" customFormat="1" ht="70.5" customHeight="1" x14ac:dyDescent="0.2">
      <c r="A90" s="22">
        <v>28</v>
      </c>
      <c r="B90" s="10">
        <v>5</v>
      </c>
      <c r="C90" s="48"/>
      <c r="D90" s="48" t="s">
        <v>89</v>
      </c>
      <c r="E90" s="16"/>
      <c r="F90" s="39" t="s">
        <v>206</v>
      </c>
      <c r="G90" s="39" t="s">
        <v>75</v>
      </c>
      <c r="H90" s="52" t="s">
        <v>23</v>
      </c>
      <c r="I90" s="57"/>
      <c r="J90" s="10"/>
      <c r="K90" s="10"/>
      <c r="L90" s="10"/>
      <c r="M90" s="10"/>
      <c r="N90" s="10"/>
      <c r="O90" s="10"/>
      <c r="P90" s="10"/>
      <c r="Q90" s="58"/>
    </row>
    <row r="91" spans="1:17" s="17" customFormat="1" ht="61.5" customHeight="1" x14ac:dyDescent="0.2">
      <c r="A91" s="22">
        <v>28</v>
      </c>
      <c r="B91" s="10">
        <v>6</v>
      </c>
      <c r="C91" s="48"/>
      <c r="D91" s="48" t="s">
        <v>90</v>
      </c>
      <c r="E91" s="16"/>
      <c r="F91" s="39" t="s">
        <v>210</v>
      </c>
      <c r="G91" s="39" t="s">
        <v>84</v>
      </c>
      <c r="H91" s="52" t="s">
        <v>23</v>
      </c>
      <c r="I91" s="57"/>
      <c r="J91" s="10"/>
      <c r="K91" s="10"/>
      <c r="L91" s="10"/>
      <c r="M91" s="10"/>
      <c r="N91" s="10"/>
      <c r="O91" s="10"/>
      <c r="P91" s="10"/>
      <c r="Q91" s="58"/>
    </row>
    <row r="92" spans="1:17" s="17" customFormat="1" ht="75" customHeight="1" x14ac:dyDescent="0.2">
      <c r="A92" s="22">
        <v>28</v>
      </c>
      <c r="B92" s="10">
        <v>7</v>
      </c>
      <c r="C92" s="48"/>
      <c r="D92" s="48" t="s">
        <v>91</v>
      </c>
      <c r="E92" s="16"/>
      <c r="F92" s="39" t="s">
        <v>210</v>
      </c>
      <c r="G92" s="39" t="s">
        <v>83</v>
      </c>
      <c r="H92" s="52" t="s">
        <v>23</v>
      </c>
      <c r="I92" s="57"/>
      <c r="J92" s="10"/>
      <c r="K92" s="10"/>
      <c r="L92" s="10"/>
      <c r="M92" s="10"/>
      <c r="N92" s="10"/>
      <c r="O92" s="10"/>
      <c r="P92" s="10"/>
      <c r="Q92" s="58"/>
    </row>
    <row r="93" spans="1:17" s="17" customFormat="1" ht="59.25" customHeight="1" x14ac:dyDescent="0.2">
      <c r="A93" s="22">
        <v>29</v>
      </c>
      <c r="B93" s="10">
        <v>0</v>
      </c>
      <c r="C93" s="48" t="s">
        <v>126</v>
      </c>
      <c r="D93" s="48"/>
      <c r="E93" s="47" t="s">
        <v>251</v>
      </c>
      <c r="F93" s="42"/>
      <c r="G93" s="39" t="s">
        <v>5</v>
      </c>
      <c r="H93" s="52"/>
      <c r="I93" s="57"/>
      <c r="J93" s="10"/>
      <c r="K93" s="10"/>
      <c r="L93" s="10"/>
      <c r="M93" s="10"/>
      <c r="N93" s="10"/>
      <c r="O93" s="10"/>
      <c r="P93" s="10"/>
      <c r="Q93" s="58"/>
    </row>
    <row r="94" spans="1:17" s="17" customFormat="1" ht="63" customHeight="1" x14ac:dyDescent="0.2">
      <c r="A94" s="22">
        <v>29</v>
      </c>
      <c r="B94" s="10">
        <v>1</v>
      </c>
      <c r="C94" s="48"/>
      <c r="D94" s="48" t="s">
        <v>67</v>
      </c>
      <c r="E94" s="16"/>
      <c r="F94" s="39" t="s">
        <v>213</v>
      </c>
      <c r="G94" s="39" t="s">
        <v>6</v>
      </c>
      <c r="H94" s="52" t="s">
        <v>23</v>
      </c>
      <c r="I94" s="57"/>
      <c r="J94" s="10"/>
      <c r="K94" s="10"/>
      <c r="L94" s="10"/>
      <c r="M94" s="10"/>
      <c r="N94" s="10"/>
      <c r="O94" s="10"/>
      <c r="P94" s="10"/>
      <c r="Q94" s="58"/>
    </row>
    <row r="95" spans="1:17" s="17" customFormat="1" ht="63" customHeight="1" x14ac:dyDescent="0.2">
      <c r="A95" s="22">
        <v>29</v>
      </c>
      <c r="B95" s="10">
        <v>2</v>
      </c>
      <c r="C95" s="48"/>
      <c r="D95" s="48" t="s">
        <v>86</v>
      </c>
      <c r="E95" s="16"/>
      <c r="F95" s="39" t="s">
        <v>209</v>
      </c>
      <c r="G95" s="39" t="s">
        <v>80</v>
      </c>
      <c r="H95" s="52" t="s">
        <v>23</v>
      </c>
      <c r="I95" s="57"/>
      <c r="J95" s="10"/>
      <c r="K95" s="10"/>
      <c r="L95" s="10"/>
      <c r="M95" s="10"/>
      <c r="N95" s="10"/>
      <c r="O95" s="10"/>
      <c r="P95" s="10"/>
      <c r="Q95" s="58"/>
    </row>
    <row r="96" spans="1:17" s="17" customFormat="1" ht="56.25" customHeight="1" x14ac:dyDescent="0.2">
      <c r="A96" s="22">
        <v>29</v>
      </c>
      <c r="B96" s="10">
        <v>3</v>
      </c>
      <c r="C96" s="48"/>
      <c r="D96" s="48" t="s">
        <v>87</v>
      </c>
      <c r="E96" s="16"/>
      <c r="F96" s="39" t="s">
        <v>209</v>
      </c>
      <c r="G96" s="39" t="s">
        <v>79</v>
      </c>
      <c r="H96" s="52" t="s">
        <v>23</v>
      </c>
      <c r="I96" s="57"/>
      <c r="J96" s="10"/>
      <c r="K96" s="10"/>
      <c r="L96" s="10"/>
      <c r="M96" s="10"/>
      <c r="N96" s="10"/>
      <c r="O96" s="10"/>
      <c r="P96" s="10"/>
      <c r="Q96" s="58"/>
    </row>
    <row r="97" spans="1:17" s="17" customFormat="1" ht="60" customHeight="1" x14ac:dyDescent="0.2">
      <c r="A97" s="22">
        <v>29</v>
      </c>
      <c r="B97" s="10">
        <v>4</v>
      </c>
      <c r="C97" s="48"/>
      <c r="D97" s="48" t="s">
        <v>88</v>
      </c>
      <c r="E97" s="16"/>
      <c r="F97" s="39" t="s">
        <v>207</v>
      </c>
      <c r="G97" s="39" t="s">
        <v>76</v>
      </c>
      <c r="H97" s="52" t="s">
        <v>23</v>
      </c>
      <c r="I97" s="57"/>
      <c r="J97" s="10"/>
      <c r="K97" s="10"/>
      <c r="L97" s="10"/>
      <c r="M97" s="10"/>
      <c r="N97" s="10"/>
      <c r="O97" s="10"/>
      <c r="P97" s="10"/>
      <c r="Q97" s="58"/>
    </row>
    <row r="98" spans="1:17" s="17" customFormat="1" ht="60" customHeight="1" x14ac:dyDescent="0.2">
      <c r="A98" s="22">
        <v>29</v>
      </c>
      <c r="B98" s="10">
        <v>5</v>
      </c>
      <c r="C98" s="48"/>
      <c r="D98" s="48" t="s">
        <v>89</v>
      </c>
      <c r="E98" s="16"/>
      <c r="F98" s="39" t="s">
        <v>207</v>
      </c>
      <c r="G98" s="39" t="s">
        <v>75</v>
      </c>
      <c r="H98" s="52" t="s">
        <v>23</v>
      </c>
      <c r="I98" s="57"/>
      <c r="J98" s="10"/>
      <c r="K98" s="10"/>
      <c r="L98" s="10"/>
      <c r="M98" s="10"/>
      <c r="N98" s="10"/>
      <c r="O98" s="10"/>
      <c r="P98" s="10"/>
      <c r="Q98" s="58"/>
    </row>
    <row r="99" spans="1:17" s="17" customFormat="1" ht="63" customHeight="1" x14ac:dyDescent="0.2">
      <c r="A99" s="22">
        <v>29</v>
      </c>
      <c r="B99" s="10">
        <v>6</v>
      </c>
      <c r="C99" s="48"/>
      <c r="D99" s="48" t="s">
        <v>90</v>
      </c>
      <c r="E99" s="16"/>
      <c r="F99" s="39" t="s">
        <v>211</v>
      </c>
      <c r="G99" s="39" t="s">
        <v>84</v>
      </c>
      <c r="H99" s="52" t="s">
        <v>23</v>
      </c>
      <c r="I99" s="57"/>
      <c r="J99" s="10"/>
      <c r="K99" s="10"/>
      <c r="L99" s="10"/>
      <c r="M99" s="10"/>
      <c r="N99" s="10"/>
      <c r="O99" s="10"/>
      <c r="P99" s="10"/>
      <c r="Q99" s="58"/>
    </row>
    <row r="100" spans="1:17" s="17" customFormat="1" ht="58.5" customHeight="1" x14ac:dyDescent="0.2">
      <c r="A100" s="22">
        <v>29</v>
      </c>
      <c r="B100" s="10">
        <v>7</v>
      </c>
      <c r="C100" s="48"/>
      <c r="D100" s="48" t="s">
        <v>91</v>
      </c>
      <c r="E100" s="16"/>
      <c r="F100" s="39" t="s">
        <v>211</v>
      </c>
      <c r="G100" s="39" t="s">
        <v>83</v>
      </c>
      <c r="H100" s="52" t="s">
        <v>23</v>
      </c>
      <c r="I100" s="57"/>
      <c r="J100" s="10"/>
      <c r="K100" s="10"/>
      <c r="L100" s="10"/>
      <c r="M100" s="10"/>
      <c r="N100" s="10"/>
      <c r="O100" s="10"/>
      <c r="P100" s="10"/>
      <c r="Q100" s="58"/>
    </row>
    <row r="101" spans="1:17" s="17" customFormat="1" ht="52.5" customHeight="1" x14ac:dyDescent="0.2">
      <c r="A101" s="23">
        <v>30</v>
      </c>
      <c r="B101" s="12">
        <v>0</v>
      </c>
      <c r="C101" s="48" t="s">
        <v>139</v>
      </c>
      <c r="D101" s="48"/>
      <c r="E101" s="47" t="s">
        <v>252</v>
      </c>
      <c r="F101" s="39"/>
      <c r="G101" s="44" t="s">
        <v>130</v>
      </c>
      <c r="H101" s="53"/>
      <c r="I101" s="59"/>
      <c r="J101" s="12"/>
      <c r="K101" s="12"/>
      <c r="L101" s="12"/>
      <c r="M101" s="12"/>
      <c r="N101" s="12"/>
      <c r="O101" s="12"/>
      <c r="P101" s="12"/>
      <c r="Q101" s="60"/>
    </row>
    <row r="102" spans="1:17" s="17" customFormat="1" ht="52.5" customHeight="1" x14ac:dyDescent="0.2">
      <c r="A102" s="23">
        <v>30</v>
      </c>
      <c r="B102" s="12">
        <v>1</v>
      </c>
      <c r="C102" s="48"/>
      <c r="D102" s="48" t="s">
        <v>139</v>
      </c>
      <c r="E102" s="18"/>
      <c r="F102" s="39" t="s">
        <v>200</v>
      </c>
      <c r="G102" s="44" t="s">
        <v>130</v>
      </c>
      <c r="H102" s="53"/>
      <c r="I102" s="59"/>
      <c r="J102" s="12"/>
      <c r="K102" s="12"/>
      <c r="L102" s="12"/>
      <c r="M102" s="12"/>
      <c r="N102" s="12"/>
      <c r="O102" s="12"/>
      <c r="P102" s="12"/>
      <c r="Q102" s="60"/>
    </row>
    <row r="103" spans="1:17" s="17" customFormat="1" ht="37.5" customHeight="1" x14ac:dyDescent="0.2">
      <c r="A103" s="22">
        <v>31</v>
      </c>
      <c r="B103" s="10">
        <v>0</v>
      </c>
      <c r="C103" s="48" t="s">
        <v>127</v>
      </c>
      <c r="D103" s="48"/>
      <c r="E103" s="47" t="s">
        <v>253</v>
      </c>
      <c r="F103" s="39" t="s">
        <v>200</v>
      </c>
      <c r="G103" s="44" t="s">
        <v>5</v>
      </c>
      <c r="H103" s="52"/>
      <c r="I103" s="57"/>
      <c r="J103" s="10"/>
      <c r="K103" s="10"/>
      <c r="L103" s="10"/>
      <c r="M103" s="10"/>
      <c r="N103" s="10"/>
      <c r="O103" s="10"/>
      <c r="P103" s="10"/>
      <c r="Q103" s="58"/>
    </row>
    <row r="104" spans="1:17" s="17" customFormat="1" ht="56.25" customHeight="1" x14ac:dyDescent="0.2">
      <c r="A104" s="22">
        <v>31</v>
      </c>
      <c r="B104" s="10">
        <v>1</v>
      </c>
      <c r="C104" s="48"/>
      <c r="D104" s="48" t="s">
        <v>198</v>
      </c>
      <c r="E104" s="16"/>
      <c r="F104" s="39" t="s">
        <v>214</v>
      </c>
      <c r="G104" s="39" t="s">
        <v>5</v>
      </c>
      <c r="H104" s="52" t="s">
        <v>23</v>
      </c>
      <c r="I104" s="57"/>
      <c r="J104" s="10"/>
      <c r="K104" s="10"/>
      <c r="L104" s="10"/>
      <c r="M104" s="10"/>
      <c r="N104" s="10"/>
      <c r="O104" s="10"/>
      <c r="P104" s="10"/>
      <c r="Q104" s="58"/>
    </row>
    <row r="105" spans="1:17" s="17" customFormat="1" ht="64.5" customHeight="1" x14ac:dyDescent="0.2">
      <c r="A105" s="22">
        <v>31</v>
      </c>
      <c r="B105" s="10">
        <v>2</v>
      </c>
      <c r="C105" s="48"/>
      <c r="D105" s="48" t="s">
        <v>128</v>
      </c>
      <c r="E105" s="16"/>
      <c r="F105" s="39" t="s">
        <v>206</v>
      </c>
      <c r="G105" s="39" t="s">
        <v>131</v>
      </c>
      <c r="H105" s="52" t="s">
        <v>23</v>
      </c>
      <c r="I105" s="57"/>
      <c r="J105" s="10"/>
      <c r="K105" s="10"/>
      <c r="L105" s="10"/>
      <c r="M105" s="10"/>
      <c r="N105" s="10"/>
      <c r="O105" s="10"/>
      <c r="P105" s="10"/>
      <c r="Q105" s="58"/>
    </row>
    <row r="106" spans="1:17" s="17" customFormat="1" ht="46.5" customHeight="1" x14ac:dyDescent="0.2">
      <c r="A106" s="22">
        <v>31</v>
      </c>
      <c r="B106" s="10">
        <v>3</v>
      </c>
      <c r="C106" s="48"/>
      <c r="D106" s="48" t="s">
        <v>129</v>
      </c>
      <c r="E106" s="16"/>
      <c r="F106" s="39" t="s">
        <v>208</v>
      </c>
      <c r="G106" s="39" t="s">
        <v>132</v>
      </c>
      <c r="H106" s="52" t="s">
        <v>23</v>
      </c>
      <c r="I106" s="57"/>
      <c r="J106" s="10"/>
      <c r="K106" s="10"/>
      <c r="L106" s="10"/>
      <c r="M106" s="10"/>
      <c r="N106" s="10"/>
      <c r="O106" s="10"/>
      <c r="P106" s="10"/>
      <c r="Q106" s="58"/>
    </row>
    <row r="107" spans="1:17" s="17" customFormat="1" ht="50.25" customHeight="1" x14ac:dyDescent="0.2">
      <c r="A107" s="22">
        <v>32</v>
      </c>
      <c r="B107" s="10">
        <v>0</v>
      </c>
      <c r="C107" s="48" t="s">
        <v>20</v>
      </c>
      <c r="D107" s="48"/>
      <c r="E107" s="47" t="s">
        <v>254</v>
      </c>
      <c r="F107" s="39" t="s">
        <v>215</v>
      </c>
      <c r="G107" s="39" t="s">
        <v>93</v>
      </c>
      <c r="H107" s="52"/>
      <c r="I107" s="57"/>
      <c r="J107" s="10"/>
      <c r="K107" s="10"/>
      <c r="L107" s="10"/>
      <c r="M107" s="10"/>
      <c r="N107" s="10"/>
      <c r="O107" s="10"/>
      <c r="P107" s="10"/>
      <c r="Q107" s="58"/>
    </row>
    <row r="108" spans="1:17" s="17" customFormat="1" ht="54.75" customHeight="1" x14ac:dyDescent="0.2">
      <c r="A108" s="22">
        <v>32</v>
      </c>
      <c r="B108" s="12">
        <v>1</v>
      </c>
      <c r="C108" s="48"/>
      <c r="D108" s="48" t="s">
        <v>57</v>
      </c>
      <c r="E108" s="15"/>
      <c r="F108" s="45"/>
      <c r="G108" s="39"/>
      <c r="H108" s="76" t="s">
        <v>92</v>
      </c>
      <c r="I108" s="61"/>
      <c r="J108" s="19"/>
      <c r="K108" s="19"/>
      <c r="L108" s="19"/>
      <c r="M108" s="19"/>
      <c r="N108" s="19"/>
      <c r="O108" s="19"/>
      <c r="P108" s="12"/>
      <c r="Q108" s="60"/>
    </row>
    <row r="109" spans="1:17" s="17" customFormat="1" ht="51.75" customHeight="1" x14ac:dyDescent="0.2">
      <c r="A109" s="22">
        <v>32</v>
      </c>
      <c r="B109" s="12">
        <v>2</v>
      </c>
      <c r="C109" s="48"/>
      <c r="D109" s="48" t="s">
        <v>63</v>
      </c>
      <c r="E109" s="15"/>
      <c r="F109" s="45"/>
      <c r="G109" s="44"/>
      <c r="H109" s="52" t="s">
        <v>23</v>
      </c>
      <c r="I109" s="59"/>
      <c r="J109" s="12"/>
      <c r="K109" s="12"/>
      <c r="L109" s="12"/>
      <c r="M109" s="12"/>
      <c r="N109" s="12"/>
      <c r="O109" s="12"/>
      <c r="P109" s="12"/>
      <c r="Q109" s="60"/>
    </row>
    <row r="110" spans="1:17" s="17" customFormat="1" ht="46.5" customHeight="1" x14ac:dyDescent="0.2">
      <c r="A110" s="23">
        <v>33</v>
      </c>
      <c r="B110" s="12">
        <v>0</v>
      </c>
      <c r="C110" s="48" t="s">
        <v>58</v>
      </c>
      <c r="D110" s="48"/>
      <c r="E110" s="47" t="s">
        <v>255</v>
      </c>
      <c r="F110" s="39" t="s">
        <v>215</v>
      </c>
      <c r="G110" s="44" t="s">
        <v>94</v>
      </c>
      <c r="H110" s="53"/>
      <c r="I110" s="59"/>
      <c r="J110" s="12"/>
      <c r="K110" s="12"/>
      <c r="L110" s="12"/>
      <c r="M110" s="12"/>
      <c r="N110" s="12"/>
      <c r="O110" s="12"/>
      <c r="P110" s="12"/>
      <c r="Q110" s="60"/>
    </row>
    <row r="111" spans="1:17" s="17" customFormat="1" ht="48" customHeight="1" x14ac:dyDescent="0.2">
      <c r="A111" s="24">
        <v>33</v>
      </c>
      <c r="B111" s="20">
        <v>1</v>
      </c>
      <c r="C111" s="48"/>
      <c r="D111" s="48" t="s">
        <v>21</v>
      </c>
      <c r="E111" s="18"/>
      <c r="F111" s="46"/>
      <c r="G111" s="44"/>
      <c r="H111" s="52" t="s">
        <v>23</v>
      </c>
      <c r="I111" s="62"/>
      <c r="J111" s="20"/>
      <c r="K111" s="20"/>
      <c r="L111" s="20"/>
      <c r="M111" s="20"/>
      <c r="N111" s="20"/>
      <c r="O111" s="20"/>
      <c r="P111" s="20"/>
      <c r="Q111" s="63"/>
    </row>
    <row r="112" spans="1:17" s="17" customFormat="1" ht="47.25" customHeight="1" x14ac:dyDescent="0.2">
      <c r="A112" s="24">
        <v>34</v>
      </c>
      <c r="B112" s="20">
        <v>0</v>
      </c>
      <c r="C112" s="48" t="s">
        <v>65</v>
      </c>
      <c r="D112" s="48"/>
      <c r="E112" s="47" t="s">
        <v>256</v>
      </c>
      <c r="F112" s="39" t="s">
        <v>216</v>
      </c>
      <c r="G112" s="44" t="s">
        <v>95</v>
      </c>
      <c r="H112" s="54"/>
      <c r="I112" s="62"/>
      <c r="J112" s="20"/>
      <c r="K112" s="20"/>
      <c r="L112" s="20"/>
      <c r="M112" s="20"/>
      <c r="N112" s="20"/>
      <c r="O112" s="20"/>
      <c r="P112" s="20"/>
      <c r="Q112" s="63"/>
    </row>
    <row r="113" spans="1:17" s="17" customFormat="1" ht="39" customHeight="1" x14ac:dyDescent="0.25">
      <c r="A113" s="24">
        <v>34</v>
      </c>
      <c r="B113" s="20">
        <v>1</v>
      </c>
      <c r="C113" s="48"/>
      <c r="D113" s="48" t="s">
        <v>64</v>
      </c>
      <c r="E113" s="18"/>
      <c r="F113" s="37"/>
      <c r="G113" s="44"/>
      <c r="H113" s="76" t="s">
        <v>140</v>
      </c>
      <c r="I113" s="61"/>
      <c r="J113" s="19"/>
      <c r="K113" s="19"/>
      <c r="L113" s="19"/>
      <c r="M113" s="19"/>
      <c r="N113" s="19"/>
      <c r="O113" s="19"/>
      <c r="P113" s="20"/>
      <c r="Q113" s="63"/>
    </row>
    <row r="114" spans="1:17" s="17" customFormat="1" ht="55.5" customHeight="1" x14ac:dyDescent="0.2">
      <c r="A114" s="24">
        <v>35</v>
      </c>
      <c r="B114" s="20">
        <v>0</v>
      </c>
      <c r="C114" s="48" t="s">
        <v>19</v>
      </c>
      <c r="D114" s="48"/>
      <c r="E114" s="47" t="s">
        <v>257</v>
      </c>
      <c r="F114" s="39" t="s">
        <v>216</v>
      </c>
      <c r="G114" s="44" t="s">
        <v>96</v>
      </c>
      <c r="H114" s="54"/>
      <c r="I114" s="62"/>
      <c r="J114" s="20"/>
      <c r="K114" s="20"/>
      <c r="L114" s="20"/>
      <c r="M114" s="20"/>
      <c r="N114" s="20"/>
      <c r="O114" s="20"/>
      <c r="P114" s="20"/>
      <c r="Q114" s="63"/>
    </row>
    <row r="115" spans="1:17" s="17" customFormat="1" ht="57" customHeight="1" x14ac:dyDescent="0.2">
      <c r="A115" s="24">
        <v>35</v>
      </c>
      <c r="B115" s="20">
        <v>1</v>
      </c>
      <c r="C115" s="48"/>
      <c r="D115" s="48" t="s">
        <v>19</v>
      </c>
      <c r="E115" s="18"/>
      <c r="F115" s="46"/>
      <c r="G115" s="44"/>
      <c r="H115" s="54" t="s">
        <v>23</v>
      </c>
      <c r="I115" s="62"/>
      <c r="J115" s="20"/>
      <c r="K115" s="20"/>
      <c r="L115" s="20"/>
      <c r="M115" s="20"/>
      <c r="N115" s="20"/>
      <c r="O115" s="20"/>
      <c r="P115" s="20"/>
      <c r="Q115" s="63"/>
    </row>
    <row r="116" spans="1:17" s="17" customFormat="1" ht="39.75" customHeight="1" x14ac:dyDescent="0.2">
      <c r="A116" s="24">
        <v>36</v>
      </c>
      <c r="B116" s="20">
        <v>0</v>
      </c>
      <c r="C116" s="48" t="s">
        <v>22</v>
      </c>
      <c r="D116" s="48"/>
      <c r="E116" s="47" t="s">
        <v>258</v>
      </c>
      <c r="F116" s="46"/>
      <c r="G116" s="44" t="s">
        <v>97</v>
      </c>
      <c r="H116" s="54"/>
      <c r="I116" s="62"/>
      <c r="J116" s="20"/>
      <c r="K116" s="20"/>
      <c r="L116" s="20"/>
      <c r="M116" s="20"/>
      <c r="N116" s="20"/>
      <c r="O116" s="20"/>
      <c r="P116" s="20"/>
      <c r="Q116" s="63"/>
    </row>
    <row r="117" spans="1:17" s="17" customFormat="1" ht="44.25" customHeight="1" x14ac:dyDescent="0.2">
      <c r="A117" s="24">
        <v>36</v>
      </c>
      <c r="B117" s="20">
        <v>1</v>
      </c>
      <c r="C117" s="48"/>
      <c r="D117" s="48" t="s">
        <v>59</v>
      </c>
      <c r="E117" s="18"/>
      <c r="F117" s="39" t="s">
        <v>217</v>
      </c>
      <c r="G117" s="44" t="s">
        <v>98</v>
      </c>
      <c r="H117" s="54" t="s">
        <v>23</v>
      </c>
      <c r="I117" s="62"/>
      <c r="J117" s="20"/>
      <c r="K117" s="20"/>
      <c r="L117" s="20"/>
      <c r="M117" s="20"/>
      <c r="N117" s="20"/>
      <c r="O117" s="20"/>
      <c r="P117" s="20"/>
      <c r="Q117" s="63"/>
    </row>
    <row r="118" spans="1:17" s="17" customFormat="1" ht="41.25" customHeight="1" x14ac:dyDescent="0.2">
      <c r="A118" s="24">
        <v>36</v>
      </c>
      <c r="B118" s="20">
        <v>2</v>
      </c>
      <c r="C118" s="48"/>
      <c r="D118" s="48" t="s">
        <v>60</v>
      </c>
      <c r="E118" s="18"/>
      <c r="F118" s="39" t="s">
        <v>218</v>
      </c>
      <c r="G118" s="44" t="s">
        <v>99</v>
      </c>
      <c r="H118" s="54" t="s">
        <v>23</v>
      </c>
      <c r="I118" s="62"/>
      <c r="J118" s="20"/>
      <c r="K118" s="20"/>
      <c r="L118" s="20"/>
      <c r="M118" s="20"/>
      <c r="N118" s="20"/>
      <c r="O118" s="20"/>
      <c r="P118" s="20"/>
      <c r="Q118" s="63"/>
    </row>
    <row r="119" spans="1:17" s="17" customFormat="1" ht="56.25" customHeight="1" x14ac:dyDescent="0.2">
      <c r="A119" s="24">
        <v>36</v>
      </c>
      <c r="B119" s="20">
        <v>3</v>
      </c>
      <c r="C119" s="48"/>
      <c r="D119" s="48" t="s">
        <v>68</v>
      </c>
      <c r="E119" s="18"/>
      <c r="F119" s="39" t="s">
        <v>219</v>
      </c>
      <c r="G119" s="44" t="s">
        <v>100</v>
      </c>
      <c r="H119" s="54" t="s">
        <v>23</v>
      </c>
      <c r="I119" s="62"/>
      <c r="J119" s="20"/>
      <c r="K119" s="20"/>
      <c r="L119" s="20"/>
      <c r="M119" s="20"/>
      <c r="N119" s="20"/>
      <c r="O119" s="20"/>
      <c r="P119" s="20"/>
      <c r="Q119" s="63"/>
    </row>
    <row r="120" spans="1:17" s="17" customFormat="1" ht="63.75" customHeight="1" x14ac:dyDescent="0.2">
      <c r="A120" s="24">
        <v>37</v>
      </c>
      <c r="B120" s="20">
        <v>0</v>
      </c>
      <c r="C120" s="48" t="s">
        <v>189</v>
      </c>
      <c r="D120" s="48"/>
      <c r="E120" s="47" t="s">
        <v>259</v>
      </c>
      <c r="F120" s="46"/>
      <c r="G120" s="44"/>
      <c r="H120" s="54"/>
      <c r="I120" s="62"/>
      <c r="J120" s="20"/>
      <c r="K120" s="20"/>
      <c r="L120" s="20"/>
      <c r="M120" s="20"/>
      <c r="N120" s="20"/>
      <c r="O120" s="20"/>
      <c r="P120" s="20"/>
      <c r="Q120" s="63"/>
    </row>
    <row r="121" spans="1:17" s="17" customFormat="1" ht="36" customHeight="1" x14ac:dyDescent="0.2">
      <c r="A121" s="24">
        <v>37</v>
      </c>
      <c r="B121" s="20">
        <v>1</v>
      </c>
      <c r="C121" s="48"/>
      <c r="D121" s="48" t="s">
        <v>61</v>
      </c>
      <c r="E121" s="15"/>
      <c r="F121" s="43" t="s">
        <v>220</v>
      </c>
      <c r="G121" s="44" t="s">
        <v>7</v>
      </c>
      <c r="H121" s="54" t="s">
        <v>23</v>
      </c>
      <c r="I121" s="62"/>
      <c r="J121" s="20"/>
      <c r="K121" s="20"/>
      <c r="L121" s="20"/>
      <c r="M121" s="20"/>
      <c r="N121" s="20"/>
      <c r="O121" s="20"/>
      <c r="P121" s="20"/>
      <c r="Q121" s="63"/>
    </row>
    <row r="122" spans="1:17" s="17" customFormat="1" ht="65.25" customHeight="1" x14ac:dyDescent="0.2">
      <c r="A122" s="24">
        <v>37</v>
      </c>
      <c r="B122" s="20">
        <v>2</v>
      </c>
      <c r="C122" s="48"/>
      <c r="D122" s="48" t="s">
        <v>62</v>
      </c>
      <c r="E122" s="15"/>
      <c r="F122" s="43" t="s">
        <v>221</v>
      </c>
      <c r="G122" s="44" t="s">
        <v>8</v>
      </c>
      <c r="H122" s="54" t="s">
        <v>23</v>
      </c>
      <c r="I122" s="62"/>
      <c r="J122" s="20"/>
      <c r="K122" s="20"/>
      <c r="L122" s="20"/>
      <c r="M122" s="20"/>
      <c r="N122" s="20"/>
      <c r="O122" s="20"/>
      <c r="P122" s="20"/>
      <c r="Q122" s="63"/>
    </row>
    <row r="123" spans="1:17" s="17" customFormat="1" ht="65.25" customHeight="1" x14ac:dyDescent="0.2">
      <c r="A123" s="24">
        <v>38</v>
      </c>
      <c r="B123" s="20">
        <v>0</v>
      </c>
      <c r="C123" s="48" t="s">
        <v>190</v>
      </c>
      <c r="D123" s="48"/>
      <c r="E123" s="47" t="s">
        <v>260</v>
      </c>
      <c r="F123" s="43"/>
      <c r="G123" s="44"/>
      <c r="H123" s="54"/>
      <c r="I123" s="62"/>
      <c r="J123" s="20"/>
      <c r="K123" s="20"/>
      <c r="L123" s="20"/>
      <c r="M123" s="20"/>
      <c r="N123" s="20"/>
      <c r="O123" s="20"/>
      <c r="P123" s="20"/>
      <c r="Q123" s="63"/>
    </row>
    <row r="124" spans="1:17" s="17" customFormat="1" ht="47.25" customHeight="1" x14ac:dyDescent="0.2">
      <c r="A124" s="24">
        <v>38</v>
      </c>
      <c r="B124" s="20">
        <v>1</v>
      </c>
      <c r="C124" s="48"/>
      <c r="D124" s="48" t="s">
        <v>61</v>
      </c>
      <c r="E124" s="15"/>
      <c r="F124" s="43" t="s">
        <v>220</v>
      </c>
      <c r="G124" s="44"/>
      <c r="H124" s="54" t="s">
        <v>23</v>
      </c>
      <c r="I124" s="62"/>
      <c r="J124" s="20"/>
      <c r="K124" s="20"/>
      <c r="L124" s="20"/>
      <c r="M124" s="20"/>
      <c r="N124" s="20"/>
      <c r="O124" s="20"/>
      <c r="P124" s="20"/>
      <c r="Q124" s="63"/>
    </row>
    <row r="125" spans="1:17" s="17" customFormat="1" ht="65.25" customHeight="1" x14ac:dyDescent="0.2">
      <c r="A125" s="24">
        <v>38</v>
      </c>
      <c r="B125" s="20">
        <v>2</v>
      </c>
      <c r="C125" s="48"/>
      <c r="D125" s="48" t="s">
        <v>144</v>
      </c>
      <c r="E125" s="15"/>
      <c r="F125" s="43" t="s">
        <v>221</v>
      </c>
      <c r="G125" s="44"/>
      <c r="H125" s="54" t="s">
        <v>23</v>
      </c>
      <c r="I125" s="62"/>
      <c r="J125" s="20"/>
      <c r="K125" s="20"/>
      <c r="L125" s="20"/>
      <c r="M125" s="20"/>
      <c r="N125" s="20"/>
      <c r="O125" s="20"/>
      <c r="P125" s="20"/>
      <c r="Q125" s="63"/>
    </row>
    <row r="126" spans="1:17" s="17" customFormat="1" ht="54" customHeight="1" x14ac:dyDescent="0.2">
      <c r="A126" s="24">
        <v>38</v>
      </c>
      <c r="B126" s="20">
        <v>3</v>
      </c>
      <c r="C126" s="48"/>
      <c r="D126" s="48" t="s">
        <v>143</v>
      </c>
      <c r="E126" s="15"/>
      <c r="F126" s="43"/>
      <c r="G126" s="44"/>
      <c r="H126" s="54" t="s">
        <v>136</v>
      </c>
      <c r="I126" s="62"/>
      <c r="J126" s="20"/>
      <c r="K126" s="20"/>
      <c r="L126" s="20"/>
      <c r="M126" s="20"/>
      <c r="N126" s="20"/>
      <c r="O126" s="20"/>
      <c r="P126" s="20"/>
      <c r="Q126" s="63"/>
    </row>
    <row r="127" spans="1:17" s="17" customFormat="1" ht="42.75" customHeight="1" x14ac:dyDescent="0.2">
      <c r="A127" s="24">
        <v>39</v>
      </c>
      <c r="B127" s="20">
        <v>0</v>
      </c>
      <c r="C127" s="48" t="s">
        <v>3</v>
      </c>
      <c r="D127" s="48"/>
      <c r="E127" s="47" t="s">
        <v>261</v>
      </c>
      <c r="F127" s="46"/>
      <c r="G127" s="45"/>
      <c r="H127" s="54"/>
      <c r="I127" s="62"/>
      <c r="J127" s="20"/>
      <c r="K127" s="20"/>
      <c r="L127" s="20"/>
      <c r="M127" s="20"/>
      <c r="N127" s="20"/>
      <c r="O127" s="20"/>
      <c r="P127" s="20"/>
      <c r="Q127" s="63"/>
    </row>
    <row r="128" spans="1:17" s="17" customFormat="1" ht="42.75" customHeight="1" x14ac:dyDescent="0.2">
      <c r="A128" s="24">
        <v>39</v>
      </c>
      <c r="B128" s="20">
        <v>1</v>
      </c>
      <c r="C128" s="48"/>
      <c r="D128" s="48" t="s">
        <v>3</v>
      </c>
      <c r="E128" s="18"/>
      <c r="F128" s="46" t="s">
        <v>222</v>
      </c>
      <c r="G128" s="44" t="s">
        <v>9</v>
      </c>
      <c r="H128" s="54" t="s">
        <v>23</v>
      </c>
      <c r="I128" s="62"/>
      <c r="J128" s="20"/>
      <c r="K128" s="20"/>
      <c r="L128" s="20"/>
      <c r="M128" s="20"/>
      <c r="N128" s="20"/>
      <c r="O128" s="20"/>
      <c r="P128" s="20"/>
      <c r="Q128" s="63"/>
    </row>
    <row r="129" spans="1:27" s="17" customFormat="1" ht="42.75" customHeight="1" x14ac:dyDescent="0.2">
      <c r="A129" s="24">
        <v>40</v>
      </c>
      <c r="B129" s="20">
        <v>0</v>
      </c>
      <c r="C129" s="48" t="s">
        <v>134</v>
      </c>
      <c r="D129" s="48"/>
      <c r="E129" s="47" t="s">
        <v>262</v>
      </c>
      <c r="F129" s="46"/>
      <c r="G129" s="44"/>
      <c r="H129" s="54"/>
      <c r="I129" s="62"/>
      <c r="J129" s="20"/>
      <c r="K129" s="20"/>
      <c r="L129" s="20"/>
      <c r="M129" s="20"/>
      <c r="N129" s="20"/>
      <c r="O129" s="20"/>
      <c r="P129" s="20"/>
      <c r="Q129" s="63"/>
    </row>
    <row r="130" spans="1:27" s="14" customFormat="1" ht="30.75" customHeight="1" x14ac:dyDescent="0.2">
      <c r="A130" s="23">
        <v>40</v>
      </c>
      <c r="B130" s="12">
        <v>1</v>
      </c>
      <c r="C130" s="48"/>
      <c r="D130" s="48" t="s">
        <v>137</v>
      </c>
      <c r="E130" s="13"/>
      <c r="F130" s="38"/>
      <c r="G130" s="44" t="s">
        <v>133</v>
      </c>
      <c r="H130" s="53" t="s">
        <v>136</v>
      </c>
      <c r="I130" s="59"/>
      <c r="J130" s="12"/>
      <c r="K130" s="12"/>
      <c r="L130" s="12"/>
      <c r="M130" s="12"/>
      <c r="N130" s="12"/>
      <c r="O130" s="12"/>
      <c r="P130" s="12"/>
      <c r="Q130" s="60"/>
    </row>
    <row r="131" spans="1:27" s="14" customFormat="1" ht="34.5" customHeight="1" x14ac:dyDescent="0.2">
      <c r="A131" s="23">
        <v>40</v>
      </c>
      <c r="B131" s="12">
        <v>2</v>
      </c>
      <c r="C131" s="48"/>
      <c r="D131" s="48" t="s">
        <v>138</v>
      </c>
      <c r="E131" s="13"/>
      <c r="F131" s="38"/>
      <c r="G131" s="44"/>
      <c r="H131" s="53"/>
      <c r="I131" s="59"/>
      <c r="J131" s="12"/>
      <c r="K131" s="12"/>
      <c r="L131" s="12"/>
      <c r="M131" s="12"/>
      <c r="N131" s="12"/>
      <c r="O131" s="12"/>
      <c r="P131" s="12"/>
      <c r="Q131" s="60"/>
    </row>
    <row r="132" spans="1:27" s="14" customFormat="1" ht="46.5" customHeight="1" x14ac:dyDescent="0.2">
      <c r="A132" s="23">
        <v>41</v>
      </c>
      <c r="B132" s="12">
        <v>0</v>
      </c>
      <c r="C132" s="48" t="s">
        <v>135</v>
      </c>
      <c r="D132" s="48"/>
      <c r="E132" s="47" t="s">
        <v>263</v>
      </c>
      <c r="F132" s="38"/>
      <c r="G132" s="44" t="s">
        <v>133</v>
      </c>
      <c r="H132" s="53"/>
      <c r="I132" s="59"/>
      <c r="J132" s="12"/>
      <c r="K132" s="12"/>
      <c r="L132" s="12"/>
      <c r="M132" s="12"/>
      <c r="N132" s="12"/>
      <c r="O132" s="12"/>
      <c r="P132" s="12"/>
      <c r="Q132" s="60"/>
    </row>
    <row r="133" spans="1:27" s="17" customFormat="1" ht="62.25" customHeight="1" thickBot="1" x14ac:dyDescent="0.25">
      <c r="A133" s="23">
        <v>41</v>
      </c>
      <c r="B133" s="12">
        <v>1</v>
      </c>
      <c r="C133" s="48"/>
      <c r="D133" s="48" t="s">
        <v>135</v>
      </c>
      <c r="E133" s="13"/>
      <c r="F133" s="38"/>
      <c r="G133" s="44" t="s">
        <v>133</v>
      </c>
      <c r="H133" s="53" t="s">
        <v>136</v>
      </c>
      <c r="I133" s="64"/>
      <c r="J133" s="65"/>
      <c r="K133" s="65"/>
      <c r="L133" s="65"/>
      <c r="M133" s="65"/>
      <c r="N133" s="65"/>
      <c r="O133" s="65"/>
      <c r="P133" s="65"/>
      <c r="Q133" s="66"/>
    </row>
    <row r="134" spans="1:27" s="17" customFormat="1" ht="40.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spans="1:27" s="17" customForma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spans="1:27" s="17" customForma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4"/>
    </row>
    <row r="137" spans="1:27" s="17" customForma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4"/>
    </row>
    <row r="138" spans="1:27" s="17" customForma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4"/>
    </row>
    <row r="139" spans="1:27" s="17" customForma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4"/>
    </row>
    <row r="140" spans="1:27" s="17" customForma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4"/>
    </row>
    <row r="141" spans="1:27" s="17" customForma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4"/>
    </row>
    <row r="142" spans="1:27" s="17" customForma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4"/>
    </row>
    <row r="143" spans="1:27" s="17" customForma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4"/>
    </row>
    <row r="144" spans="1:27" s="17" customForma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s="17" customForma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s="17" customForma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2">
      <c r="A147" s="3"/>
      <c r="B147" s="3"/>
      <c r="C147" s="21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x14ac:dyDescent="0.2">
      <c r="A149" s="4"/>
      <c r="B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x14ac:dyDescent="0.2">
      <c r="A150" s="4"/>
      <c r="B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1:27" x14ac:dyDescent="0.2">
      <c r="A151" s="4"/>
      <c r="B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1:27" x14ac:dyDescent="0.2">
      <c r="A152" s="4"/>
      <c r="B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1:27" x14ac:dyDescent="0.2">
      <c r="A153" s="4"/>
      <c r="B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1:27" x14ac:dyDescent="0.2">
      <c r="A154" s="4"/>
      <c r="B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1:27" x14ac:dyDescent="0.2">
      <c r="A155" s="4"/>
      <c r="B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1:27" x14ac:dyDescent="0.2">
      <c r="A156" s="4"/>
      <c r="B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27" x14ac:dyDescent="0.2">
      <c r="A157" s="4"/>
      <c r="B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27" x14ac:dyDescent="0.2">
      <c r="A158" s="4"/>
      <c r="B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1:27" x14ac:dyDescent="0.2">
      <c r="A159" s="4"/>
      <c r="B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1:27" x14ac:dyDescent="0.2">
      <c r="A160" s="4"/>
      <c r="B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spans="1:17" x14ac:dyDescent="0.2">
      <c r="A161" s="4"/>
      <c r="B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spans="1:17" x14ac:dyDescent="0.2">
      <c r="A162" s="4"/>
      <c r="B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spans="1:17" x14ac:dyDescent="0.2">
      <c r="A163" s="4"/>
      <c r="B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spans="1:17" x14ac:dyDescent="0.2">
      <c r="A164" s="4"/>
      <c r="B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spans="1:17" x14ac:dyDescent="0.2">
      <c r="A165" s="4"/>
      <c r="B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spans="1:17" x14ac:dyDescent="0.2">
      <c r="A166" s="4"/>
      <c r="B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spans="1:17" x14ac:dyDescent="0.2">
      <c r="A167" s="4"/>
      <c r="B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spans="1:17" x14ac:dyDescent="0.2">
      <c r="A168" s="4"/>
      <c r="B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spans="1:17" x14ac:dyDescent="0.2">
      <c r="A169" s="4"/>
      <c r="B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spans="1:17" x14ac:dyDescent="0.2">
      <c r="A170" s="4"/>
      <c r="B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  <row r="171" spans="1:17" x14ac:dyDescent="0.2">
      <c r="A171" s="4"/>
      <c r="B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</row>
    <row r="172" spans="1:17" x14ac:dyDescent="0.2">
      <c r="A172" s="4"/>
      <c r="B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</row>
    <row r="173" spans="1:17" x14ac:dyDescent="0.2">
      <c r="A173" s="4"/>
      <c r="B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</row>
    <row r="174" spans="1:17" x14ac:dyDescent="0.2">
      <c r="A174" s="4"/>
      <c r="B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x14ac:dyDescent="0.2">
      <c r="A175" s="4"/>
      <c r="B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2">
      <c r="A176" s="4"/>
      <c r="B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1:17" x14ac:dyDescent="0.2">
      <c r="A177" s="4"/>
      <c r="B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1:17" x14ac:dyDescent="0.2">
      <c r="A178" s="4"/>
      <c r="B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1:17" x14ac:dyDescent="0.2">
      <c r="A179" s="4"/>
      <c r="B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1:17" x14ac:dyDescent="0.2">
      <c r="A180" s="4"/>
      <c r="B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1:17" x14ac:dyDescent="0.2">
      <c r="A181" s="4"/>
      <c r="B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</row>
    <row r="182" spans="1:17" x14ac:dyDescent="0.2">
      <c r="A182" s="4"/>
      <c r="B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</row>
    <row r="183" spans="1:17" x14ac:dyDescent="0.2">
      <c r="A183" s="4"/>
      <c r="B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</row>
    <row r="184" spans="1:17" x14ac:dyDescent="0.2">
      <c r="A184" s="4"/>
      <c r="B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</row>
    <row r="185" spans="1:17" x14ac:dyDescent="0.2">
      <c r="A185" s="4"/>
      <c r="B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</row>
    <row r="186" spans="1:17" x14ac:dyDescent="0.2">
      <c r="A186" s="4"/>
      <c r="B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</row>
    <row r="187" spans="1:17" x14ac:dyDescent="0.2">
      <c r="A187" s="4"/>
      <c r="B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</row>
    <row r="188" spans="1:17" x14ac:dyDescent="0.2">
      <c r="A188" s="4"/>
      <c r="B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</row>
  </sheetData>
  <sheetProtection selectLockedCells="1" selectUnlockedCells="1"/>
  <autoFilter ref="B2:Q127"/>
  <mergeCells count="2">
    <mergeCell ref="A1:H1"/>
    <mergeCell ref="I1:Q1"/>
  </mergeCells>
  <phoneticPr fontId="5" type="noConversion"/>
  <pageMargins left="0.25" right="0.25" top="0.75" bottom="0.75" header="0.3" footer="0.3"/>
  <pageSetup paperSize="9" scale="60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zoomScaleNormal="100" workbookViewId="0">
      <pane ySplit="4" topLeftCell="A5" activePane="bottomLeft" state="frozen"/>
      <selection pane="bottomLeft" activeCell="M6" sqref="M6"/>
    </sheetView>
  </sheetViews>
  <sheetFormatPr defaultColWidth="9.140625" defaultRowHeight="12.75" x14ac:dyDescent="0.2"/>
  <cols>
    <col min="1" max="1" width="10.140625" style="2" customWidth="1"/>
    <col min="2" max="2" width="21.5703125" style="4" customWidth="1"/>
    <col min="3" max="3" width="17.42578125" style="2" customWidth="1"/>
    <col min="4" max="4" width="24.140625" style="1" customWidth="1"/>
    <col min="5" max="6" width="18.42578125" style="1" customWidth="1"/>
    <col min="7" max="7" width="22.42578125" style="1" customWidth="1"/>
    <col min="8" max="8" width="23.28515625" style="1" customWidth="1"/>
    <col min="9" max="9" width="15.42578125" style="1" bestFit="1" customWidth="1"/>
    <col min="10" max="16384" width="9.140625" style="1"/>
  </cols>
  <sheetData>
    <row r="1" spans="1:8" ht="75" customHeight="1" x14ac:dyDescent="0.2">
      <c r="A1" s="75" t="s">
        <v>192</v>
      </c>
      <c r="B1" s="75"/>
      <c r="C1" s="75"/>
      <c r="D1" s="75"/>
      <c r="E1" s="75"/>
      <c r="F1" s="75"/>
      <c r="G1" s="75"/>
      <c r="H1" s="75"/>
    </row>
    <row r="2" spans="1:8" ht="48" customHeight="1" x14ac:dyDescent="0.2">
      <c r="A2" s="33"/>
      <c r="B2" s="33"/>
      <c r="C2" s="33"/>
      <c r="D2" s="33"/>
      <c r="E2" s="75" t="s">
        <v>191</v>
      </c>
      <c r="F2" s="75"/>
      <c r="G2" s="75"/>
      <c r="H2" s="75"/>
    </row>
    <row r="3" spans="1:8" ht="22.5" customHeight="1" x14ac:dyDescent="0.2">
      <c r="A3" s="34"/>
      <c r="B3" s="34"/>
      <c r="C3" s="34"/>
      <c r="D3" s="34"/>
      <c r="E3" s="34"/>
      <c r="F3" s="34"/>
      <c r="G3" s="36"/>
      <c r="H3" s="36"/>
    </row>
    <row r="4" spans="1:8" s="8" customFormat="1" ht="90" customHeight="1" x14ac:dyDescent="0.2">
      <c r="A4" s="5" t="s">
        <v>0</v>
      </c>
      <c r="B4" s="7" t="s">
        <v>11</v>
      </c>
      <c r="C4" s="32" t="s">
        <v>150</v>
      </c>
      <c r="D4" s="32" t="s">
        <v>194</v>
      </c>
      <c r="E4" s="25" t="s">
        <v>195</v>
      </c>
      <c r="F4" s="32" t="s">
        <v>196</v>
      </c>
      <c r="G4" s="32" t="s">
        <v>193</v>
      </c>
      <c r="H4" s="25" t="s">
        <v>197</v>
      </c>
    </row>
    <row r="5" spans="1:8" s="14" customFormat="1" ht="105" customHeight="1" x14ac:dyDescent="0.2">
      <c r="A5" s="10">
        <v>1</v>
      </c>
      <c r="B5" s="10" t="s">
        <v>151</v>
      </c>
      <c r="C5" s="26">
        <v>175296</v>
      </c>
      <c r="D5" s="27">
        <f t="shared" ref="D5:D19" si="0">C5/100*30</f>
        <v>52588.800000000003</v>
      </c>
      <c r="E5" s="29">
        <f t="shared" ref="E5:E45" si="1">C5/4/2</f>
        <v>21912</v>
      </c>
      <c r="F5" s="29">
        <f>C5/100*20</f>
        <v>35059.199999999997</v>
      </c>
      <c r="G5" s="28">
        <f>D5+E5+F5</f>
        <v>109560</v>
      </c>
      <c r="H5" s="28">
        <f>C5+D5+E5+F5</f>
        <v>284856</v>
      </c>
    </row>
    <row r="6" spans="1:8" s="14" customFormat="1" ht="98.25" customHeight="1" x14ac:dyDescent="0.2">
      <c r="A6" s="10">
        <v>2</v>
      </c>
      <c r="B6" s="10" t="s">
        <v>152</v>
      </c>
      <c r="C6" s="26">
        <v>166928</v>
      </c>
      <c r="D6" s="27">
        <f t="shared" si="0"/>
        <v>50078.400000000001</v>
      </c>
      <c r="E6" s="29">
        <f t="shared" si="1"/>
        <v>20866</v>
      </c>
      <c r="F6" s="29">
        <f t="shared" ref="F6:F45" si="2">C6/100*20</f>
        <v>33385.599999999999</v>
      </c>
      <c r="G6" s="28">
        <f t="shared" ref="G6:G45" si="3">D6+E6+F6</f>
        <v>104330</v>
      </c>
      <c r="H6" s="28">
        <f t="shared" ref="H6:H45" si="4">C6+D6+E6+F6</f>
        <v>271258</v>
      </c>
    </row>
    <row r="7" spans="1:8" s="14" customFormat="1" ht="96.75" customHeight="1" x14ac:dyDescent="0.2">
      <c r="A7" s="10">
        <v>3</v>
      </c>
      <c r="B7" s="10" t="s">
        <v>153</v>
      </c>
      <c r="C7" s="26">
        <v>46488</v>
      </c>
      <c r="D7" s="27">
        <f t="shared" si="0"/>
        <v>13946.4</v>
      </c>
      <c r="E7" s="29">
        <f t="shared" si="1"/>
        <v>5811</v>
      </c>
      <c r="F7" s="29">
        <f t="shared" si="2"/>
        <v>9297.6</v>
      </c>
      <c r="G7" s="28">
        <f t="shared" si="3"/>
        <v>29055</v>
      </c>
      <c r="H7" s="28">
        <f t="shared" si="4"/>
        <v>75543</v>
      </c>
    </row>
    <row r="8" spans="1:8" s="14" customFormat="1" ht="81.75" customHeight="1" x14ac:dyDescent="0.2">
      <c r="A8" s="10">
        <v>4</v>
      </c>
      <c r="B8" s="10" t="s">
        <v>154</v>
      </c>
      <c r="C8" s="26">
        <v>365560</v>
      </c>
      <c r="D8" s="27">
        <f t="shared" si="0"/>
        <v>109668</v>
      </c>
      <c r="E8" s="29">
        <f t="shared" si="1"/>
        <v>45695</v>
      </c>
      <c r="F8" s="29">
        <f t="shared" si="2"/>
        <v>73112</v>
      </c>
      <c r="G8" s="28">
        <f t="shared" si="3"/>
        <v>228475</v>
      </c>
      <c r="H8" s="28">
        <f t="shared" si="4"/>
        <v>594035</v>
      </c>
    </row>
    <row r="9" spans="1:8" s="14" customFormat="1" ht="81.75" customHeight="1" x14ac:dyDescent="0.2">
      <c r="A9" s="10">
        <v>5</v>
      </c>
      <c r="B9" s="10" t="s">
        <v>155</v>
      </c>
      <c r="C9" s="26">
        <v>80080</v>
      </c>
      <c r="D9" s="27">
        <f t="shared" si="0"/>
        <v>24024</v>
      </c>
      <c r="E9" s="29">
        <f t="shared" si="1"/>
        <v>10010</v>
      </c>
      <c r="F9" s="29">
        <f t="shared" si="2"/>
        <v>16016</v>
      </c>
      <c r="G9" s="28">
        <f t="shared" si="3"/>
        <v>50050</v>
      </c>
      <c r="H9" s="28">
        <f t="shared" si="4"/>
        <v>130130</v>
      </c>
    </row>
    <row r="10" spans="1:8" s="14" customFormat="1" ht="50.1" customHeight="1" x14ac:dyDescent="0.2">
      <c r="A10" s="10">
        <v>6</v>
      </c>
      <c r="B10" s="10" t="s">
        <v>25</v>
      </c>
      <c r="C10" s="26">
        <v>581316</v>
      </c>
      <c r="D10" s="27">
        <f t="shared" si="0"/>
        <v>174394.8</v>
      </c>
      <c r="E10" s="29">
        <f t="shared" si="1"/>
        <v>72664.5</v>
      </c>
      <c r="F10" s="29">
        <f t="shared" si="2"/>
        <v>116263.2</v>
      </c>
      <c r="G10" s="28">
        <f t="shared" si="3"/>
        <v>363322.5</v>
      </c>
      <c r="H10" s="28">
        <f t="shared" si="4"/>
        <v>944638.5</v>
      </c>
    </row>
    <row r="11" spans="1:8" s="14" customFormat="1" ht="90.75" customHeight="1" x14ac:dyDescent="0.2">
      <c r="A11" s="10">
        <v>7</v>
      </c>
      <c r="B11" s="10" t="s">
        <v>156</v>
      </c>
      <c r="C11" s="26">
        <v>180200</v>
      </c>
      <c r="D11" s="27">
        <f t="shared" si="0"/>
        <v>54060</v>
      </c>
      <c r="E11" s="29">
        <f t="shared" si="1"/>
        <v>22525</v>
      </c>
      <c r="F11" s="29">
        <f t="shared" si="2"/>
        <v>36040</v>
      </c>
      <c r="G11" s="28">
        <f t="shared" si="3"/>
        <v>112625</v>
      </c>
      <c r="H11" s="28">
        <f t="shared" si="4"/>
        <v>292825</v>
      </c>
    </row>
    <row r="12" spans="1:8" s="14" customFormat="1" ht="73.5" customHeight="1" x14ac:dyDescent="0.2">
      <c r="A12" s="10">
        <v>8</v>
      </c>
      <c r="B12" s="10" t="s">
        <v>157</v>
      </c>
      <c r="C12" s="26">
        <v>54868</v>
      </c>
      <c r="D12" s="27">
        <f t="shared" si="0"/>
        <v>16460.399999999998</v>
      </c>
      <c r="E12" s="29">
        <f t="shared" si="1"/>
        <v>6858.5</v>
      </c>
      <c r="F12" s="29">
        <f t="shared" si="2"/>
        <v>10973.599999999999</v>
      </c>
      <c r="G12" s="28">
        <f t="shared" si="3"/>
        <v>34292.5</v>
      </c>
      <c r="H12" s="28">
        <f t="shared" si="4"/>
        <v>89160.5</v>
      </c>
    </row>
    <row r="13" spans="1:8" s="14" customFormat="1" ht="79.5" customHeight="1" x14ac:dyDescent="0.2">
      <c r="A13" s="10">
        <v>9</v>
      </c>
      <c r="B13" s="10" t="s">
        <v>30</v>
      </c>
      <c r="C13" s="26">
        <v>322400</v>
      </c>
      <c r="D13" s="27">
        <f t="shared" si="0"/>
        <v>96720</v>
      </c>
      <c r="E13" s="29">
        <f t="shared" si="1"/>
        <v>40300</v>
      </c>
      <c r="F13" s="29">
        <f t="shared" si="2"/>
        <v>64480</v>
      </c>
      <c r="G13" s="28">
        <f t="shared" si="3"/>
        <v>201500</v>
      </c>
      <c r="H13" s="28">
        <f t="shared" si="4"/>
        <v>523900</v>
      </c>
    </row>
    <row r="14" spans="1:8" s="14" customFormat="1" ht="79.5" customHeight="1" x14ac:dyDescent="0.2">
      <c r="A14" s="10">
        <v>10</v>
      </c>
      <c r="B14" s="10" t="s">
        <v>158</v>
      </c>
      <c r="C14" s="26">
        <v>21840</v>
      </c>
      <c r="D14" s="27">
        <f t="shared" si="0"/>
        <v>6552</v>
      </c>
      <c r="E14" s="29">
        <f t="shared" si="1"/>
        <v>2730</v>
      </c>
      <c r="F14" s="29">
        <f t="shared" si="2"/>
        <v>4368</v>
      </c>
      <c r="G14" s="28">
        <f t="shared" si="3"/>
        <v>13650</v>
      </c>
      <c r="H14" s="28">
        <f t="shared" si="4"/>
        <v>35490</v>
      </c>
    </row>
    <row r="15" spans="1:8" s="14" customFormat="1" ht="78.75" customHeight="1" x14ac:dyDescent="0.2">
      <c r="A15" s="10">
        <v>11</v>
      </c>
      <c r="B15" s="10" t="s">
        <v>159</v>
      </c>
      <c r="C15" s="26">
        <v>185240</v>
      </c>
      <c r="D15" s="27">
        <f t="shared" si="0"/>
        <v>55572</v>
      </c>
      <c r="E15" s="29">
        <f t="shared" si="1"/>
        <v>23155</v>
      </c>
      <c r="F15" s="29">
        <f t="shared" si="2"/>
        <v>37048</v>
      </c>
      <c r="G15" s="28">
        <f t="shared" si="3"/>
        <v>115775</v>
      </c>
      <c r="H15" s="28">
        <f t="shared" si="4"/>
        <v>301015</v>
      </c>
    </row>
    <row r="16" spans="1:8" s="14" customFormat="1" ht="93.75" customHeight="1" x14ac:dyDescent="0.2">
      <c r="A16" s="10">
        <v>12</v>
      </c>
      <c r="B16" s="10" t="s">
        <v>160</v>
      </c>
      <c r="C16" s="26">
        <v>1094940</v>
      </c>
      <c r="D16" s="27">
        <f t="shared" si="0"/>
        <v>328482</v>
      </c>
      <c r="E16" s="29">
        <f t="shared" si="1"/>
        <v>136867.5</v>
      </c>
      <c r="F16" s="29">
        <f t="shared" si="2"/>
        <v>218988</v>
      </c>
      <c r="G16" s="28">
        <f t="shared" si="3"/>
        <v>684337.5</v>
      </c>
      <c r="H16" s="28">
        <f t="shared" si="4"/>
        <v>1779277.5</v>
      </c>
    </row>
    <row r="17" spans="1:8" s="14" customFormat="1" ht="102.6" customHeight="1" x14ac:dyDescent="0.2">
      <c r="A17" s="10">
        <v>13</v>
      </c>
      <c r="B17" s="10" t="s">
        <v>107</v>
      </c>
      <c r="C17" s="26">
        <v>289080</v>
      </c>
      <c r="D17" s="27">
        <f t="shared" si="0"/>
        <v>86724</v>
      </c>
      <c r="E17" s="29">
        <f t="shared" si="1"/>
        <v>36135</v>
      </c>
      <c r="F17" s="29">
        <f t="shared" si="2"/>
        <v>57816</v>
      </c>
      <c r="G17" s="28">
        <f t="shared" si="3"/>
        <v>180675</v>
      </c>
      <c r="H17" s="28">
        <f t="shared" si="4"/>
        <v>469755</v>
      </c>
    </row>
    <row r="18" spans="1:8" s="14" customFormat="1" ht="60" customHeight="1" x14ac:dyDescent="0.2">
      <c r="A18" s="10">
        <v>14</v>
      </c>
      <c r="B18" s="10" t="s">
        <v>161</v>
      </c>
      <c r="C18" s="26">
        <v>163280</v>
      </c>
      <c r="D18" s="27">
        <f t="shared" si="0"/>
        <v>48984</v>
      </c>
      <c r="E18" s="29">
        <f t="shared" si="1"/>
        <v>20410</v>
      </c>
      <c r="F18" s="29">
        <f t="shared" si="2"/>
        <v>32656</v>
      </c>
      <c r="G18" s="28">
        <f t="shared" si="3"/>
        <v>102050</v>
      </c>
      <c r="H18" s="28">
        <f t="shared" si="4"/>
        <v>265330</v>
      </c>
    </row>
    <row r="19" spans="1:8" s="14" customFormat="1" ht="85.7" customHeight="1" x14ac:dyDescent="0.2">
      <c r="A19" s="10">
        <v>15</v>
      </c>
      <c r="B19" s="10" t="s">
        <v>162</v>
      </c>
      <c r="C19" s="26">
        <v>475280</v>
      </c>
      <c r="D19" s="27">
        <f t="shared" si="0"/>
        <v>142584</v>
      </c>
      <c r="E19" s="29">
        <f t="shared" si="1"/>
        <v>59410</v>
      </c>
      <c r="F19" s="29">
        <f t="shared" si="2"/>
        <v>95056</v>
      </c>
      <c r="G19" s="28">
        <f t="shared" si="3"/>
        <v>297050</v>
      </c>
      <c r="H19" s="28">
        <f t="shared" si="4"/>
        <v>772330</v>
      </c>
    </row>
    <row r="20" spans="1:8" s="14" customFormat="1" ht="68.25" customHeight="1" x14ac:dyDescent="0.2">
      <c r="A20" s="10">
        <v>16</v>
      </c>
      <c r="B20" s="10" t="s">
        <v>163</v>
      </c>
      <c r="C20" s="26">
        <v>1556040</v>
      </c>
      <c r="D20" s="27">
        <f>C20/100*30</f>
        <v>466812</v>
      </c>
      <c r="E20" s="29">
        <f t="shared" si="1"/>
        <v>194505</v>
      </c>
      <c r="F20" s="29">
        <f t="shared" si="2"/>
        <v>311208</v>
      </c>
      <c r="G20" s="28">
        <f t="shared" si="3"/>
        <v>972525</v>
      </c>
      <c r="H20" s="28">
        <f t="shared" si="4"/>
        <v>2528565</v>
      </c>
    </row>
    <row r="21" spans="1:8" s="14" customFormat="1" ht="66" customHeight="1" x14ac:dyDescent="0.2">
      <c r="A21" s="10">
        <v>17</v>
      </c>
      <c r="B21" s="10" t="s">
        <v>164</v>
      </c>
      <c r="C21" s="26">
        <v>252080</v>
      </c>
      <c r="D21" s="27">
        <f t="shared" ref="D21:D45" si="5">C21/100*30</f>
        <v>75624</v>
      </c>
      <c r="E21" s="29">
        <f t="shared" si="1"/>
        <v>31510</v>
      </c>
      <c r="F21" s="29">
        <f t="shared" si="2"/>
        <v>50416</v>
      </c>
      <c r="G21" s="28">
        <f t="shared" si="3"/>
        <v>157550</v>
      </c>
      <c r="H21" s="28">
        <f t="shared" si="4"/>
        <v>409630</v>
      </c>
    </row>
    <row r="22" spans="1:8" s="14" customFormat="1" ht="72.75" customHeight="1" x14ac:dyDescent="0.2">
      <c r="A22" s="10">
        <v>18</v>
      </c>
      <c r="B22" s="10" t="s">
        <v>165</v>
      </c>
      <c r="C22" s="26">
        <v>865120</v>
      </c>
      <c r="D22" s="27">
        <f t="shared" si="5"/>
        <v>259536.00000000003</v>
      </c>
      <c r="E22" s="29">
        <f t="shared" si="1"/>
        <v>108140</v>
      </c>
      <c r="F22" s="29">
        <f t="shared" si="2"/>
        <v>173024</v>
      </c>
      <c r="G22" s="28">
        <f t="shared" si="3"/>
        <v>540700</v>
      </c>
      <c r="H22" s="28">
        <f t="shared" si="4"/>
        <v>1405820</v>
      </c>
    </row>
    <row r="23" spans="1:8" s="14" customFormat="1" ht="67.5" customHeight="1" x14ac:dyDescent="0.2">
      <c r="A23" s="10">
        <v>19</v>
      </c>
      <c r="B23" s="10" t="s">
        <v>166</v>
      </c>
      <c r="C23" s="26">
        <v>796224</v>
      </c>
      <c r="D23" s="27">
        <f t="shared" si="5"/>
        <v>238867.19999999998</v>
      </c>
      <c r="E23" s="29">
        <f t="shared" si="1"/>
        <v>99528</v>
      </c>
      <c r="F23" s="29">
        <f t="shared" si="2"/>
        <v>159244.79999999999</v>
      </c>
      <c r="G23" s="28">
        <f t="shared" si="3"/>
        <v>497639.99999999994</v>
      </c>
      <c r="H23" s="28">
        <f t="shared" si="4"/>
        <v>1293864</v>
      </c>
    </row>
    <row r="24" spans="1:8" s="14" customFormat="1" ht="46.7" customHeight="1" x14ac:dyDescent="0.2">
      <c r="A24" s="10">
        <v>20</v>
      </c>
      <c r="B24" s="10" t="s">
        <v>167</v>
      </c>
      <c r="C24" s="26">
        <v>1226836</v>
      </c>
      <c r="D24" s="27">
        <f t="shared" si="5"/>
        <v>368050.80000000005</v>
      </c>
      <c r="E24" s="29">
        <f t="shared" si="1"/>
        <v>153354.5</v>
      </c>
      <c r="F24" s="29">
        <f t="shared" si="2"/>
        <v>245367.2</v>
      </c>
      <c r="G24" s="28">
        <f t="shared" si="3"/>
        <v>766772.5</v>
      </c>
      <c r="H24" s="28">
        <f t="shared" si="4"/>
        <v>1993608.5</v>
      </c>
    </row>
    <row r="25" spans="1:8" s="14" customFormat="1" ht="58.5" customHeight="1" x14ac:dyDescent="0.2">
      <c r="A25" s="10">
        <v>21</v>
      </c>
      <c r="B25" s="10" t="s">
        <v>168</v>
      </c>
      <c r="C25" s="26">
        <v>166600</v>
      </c>
      <c r="D25" s="27">
        <f t="shared" si="5"/>
        <v>49980</v>
      </c>
      <c r="E25" s="29">
        <f t="shared" si="1"/>
        <v>20825</v>
      </c>
      <c r="F25" s="29">
        <f t="shared" si="2"/>
        <v>33320</v>
      </c>
      <c r="G25" s="28">
        <f t="shared" si="3"/>
        <v>104125</v>
      </c>
      <c r="H25" s="28">
        <f t="shared" si="4"/>
        <v>270725</v>
      </c>
    </row>
    <row r="26" spans="1:8" s="14" customFormat="1" ht="38.25" customHeight="1" x14ac:dyDescent="0.2">
      <c r="A26" s="10">
        <v>22</v>
      </c>
      <c r="B26" s="10" t="s">
        <v>169</v>
      </c>
      <c r="C26" s="26">
        <v>295352</v>
      </c>
      <c r="D26" s="27">
        <f t="shared" si="5"/>
        <v>88605.6</v>
      </c>
      <c r="E26" s="29">
        <f t="shared" si="1"/>
        <v>36919</v>
      </c>
      <c r="F26" s="29">
        <f t="shared" si="2"/>
        <v>59070.400000000001</v>
      </c>
      <c r="G26" s="28">
        <f t="shared" si="3"/>
        <v>184595</v>
      </c>
      <c r="H26" s="28">
        <f t="shared" si="4"/>
        <v>479947</v>
      </c>
    </row>
    <row r="27" spans="1:8" s="14" customFormat="1" ht="63.75" x14ac:dyDescent="0.2">
      <c r="A27" s="10">
        <v>23</v>
      </c>
      <c r="B27" s="10" t="s">
        <v>170</v>
      </c>
      <c r="C27" s="26">
        <v>285616</v>
      </c>
      <c r="D27" s="27">
        <f t="shared" si="5"/>
        <v>85684.799999999988</v>
      </c>
      <c r="E27" s="29">
        <f t="shared" si="1"/>
        <v>35702</v>
      </c>
      <c r="F27" s="29">
        <f t="shared" si="2"/>
        <v>57123.199999999997</v>
      </c>
      <c r="G27" s="28">
        <f t="shared" si="3"/>
        <v>178510</v>
      </c>
      <c r="H27" s="28">
        <f t="shared" si="4"/>
        <v>464126</v>
      </c>
    </row>
    <row r="28" spans="1:8" s="14" customFormat="1" ht="46.7" customHeight="1" x14ac:dyDescent="0.2">
      <c r="A28" s="10">
        <v>24</v>
      </c>
      <c r="B28" s="10" t="s">
        <v>171</v>
      </c>
      <c r="C28" s="26">
        <v>564424</v>
      </c>
      <c r="D28" s="27">
        <f t="shared" si="5"/>
        <v>169327.19999999998</v>
      </c>
      <c r="E28" s="29">
        <f t="shared" si="1"/>
        <v>70553</v>
      </c>
      <c r="F28" s="29">
        <f t="shared" si="2"/>
        <v>112884.79999999999</v>
      </c>
      <c r="G28" s="28">
        <f t="shared" si="3"/>
        <v>352765</v>
      </c>
      <c r="H28" s="28">
        <f t="shared" si="4"/>
        <v>917189</v>
      </c>
    </row>
    <row r="29" spans="1:8" s="14" customFormat="1" ht="69.75" customHeight="1" x14ac:dyDescent="0.2">
      <c r="A29" s="10">
        <v>25</v>
      </c>
      <c r="B29" s="10" t="s">
        <v>172</v>
      </c>
      <c r="C29" s="26">
        <v>206360</v>
      </c>
      <c r="D29" s="27">
        <f t="shared" si="5"/>
        <v>61908</v>
      </c>
      <c r="E29" s="29">
        <f t="shared" si="1"/>
        <v>25795</v>
      </c>
      <c r="F29" s="29">
        <f t="shared" si="2"/>
        <v>41272</v>
      </c>
      <c r="G29" s="28">
        <f t="shared" si="3"/>
        <v>128975</v>
      </c>
      <c r="H29" s="28">
        <f t="shared" si="4"/>
        <v>335335</v>
      </c>
    </row>
    <row r="30" spans="1:8" s="14" customFormat="1" ht="46.7" customHeight="1" x14ac:dyDescent="0.2">
      <c r="A30" s="10">
        <v>26</v>
      </c>
      <c r="B30" s="10" t="s">
        <v>173</v>
      </c>
      <c r="C30" s="26">
        <v>811940</v>
      </c>
      <c r="D30" s="27">
        <f t="shared" si="5"/>
        <v>243582</v>
      </c>
      <c r="E30" s="29">
        <f t="shared" si="1"/>
        <v>101492.5</v>
      </c>
      <c r="F30" s="29">
        <f t="shared" si="2"/>
        <v>162388</v>
      </c>
      <c r="G30" s="28">
        <f t="shared" si="3"/>
        <v>507462.5</v>
      </c>
      <c r="H30" s="28">
        <f t="shared" si="4"/>
        <v>1319402.5</v>
      </c>
    </row>
    <row r="31" spans="1:8" s="14" customFormat="1" ht="63.75" x14ac:dyDescent="0.2">
      <c r="A31" s="10">
        <v>27</v>
      </c>
      <c r="B31" s="10" t="s">
        <v>174</v>
      </c>
      <c r="C31" s="26">
        <v>274200</v>
      </c>
      <c r="D31" s="27">
        <f t="shared" si="5"/>
        <v>82260</v>
      </c>
      <c r="E31" s="29">
        <f t="shared" si="1"/>
        <v>34275</v>
      </c>
      <c r="F31" s="29">
        <f t="shared" si="2"/>
        <v>54840</v>
      </c>
      <c r="G31" s="28">
        <f t="shared" si="3"/>
        <v>171375</v>
      </c>
      <c r="H31" s="28">
        <f t="shared" si="4"/>
        <v>445575</v>
      </c>
    </row>
    <row r="32" spans="1:8" s="17" customFormat="1" ht="54.75" customHeight="1" x14ac:dyDescent="0.2">
      <c r="A32" s="10">
        <v>28</v>
      </c>
      <c r="B32" s="10" t="s">
        <v>125</v>
      </c>
      <c r="C32" s="26">
        <v>461264</v>
      </c>
      <c r="D32" s="27">
        <f t="shared" si="5"/>
        <v>138379.20000000001</v>
      </c>
      <c r="E32" s="29">
        <f t="shared" si="1"/>
        <v>57658</v>
      </c>
      <c r="F32" s="29">
        <f t="shared" si="2"/>
        <v>92252.800000000003</v>
      </c>
      <c r="G32" s="28">
        <f t="shared" si="3"/>
        <v>288290</v>
      </c>
      <c r="H32" s="28">
        <f t="shared" si="4"/>
        <v>749554</v>
      </c>
    </row>
    <row r="33" spans="1:9" s="17" customFormat="1" ht="37.5" customHeight="1" x14ac:dyDescent="0.2">
      <c r="A33" s="10">
        <v>29</v>
      </c>
      <c r="B33" s="10" t="s">
        <v>126</v>
      </c>
      <c r="C33" s="26">
        <v>438400</v>
      </c>
      <c r="D33" s="27">
        <f t="shared" si="5"/>
        <v>131520</v>
      </c>
      <c r="E33" s="29">
        <f t="shared" si="1"/>
        <v>54800</v>
      </c>
      <c r="F33" s="29">
        <f t="shared" si="2"/>
        <v>87680</v>
      </c>
      <c r="G33" s="28">
        <f t="shared" si="3"/>
        <v>274000</v>
      </c>
      <c r="H33" s="28">
        <f t="shared" si="4"/>
        <v>712400</v>
      </c>
    </row>
    <row r="34" spans="1:9" s="17" customFormat="1" ht="52.5" customHeight="1" x14ac:dyDescent="0.2">
      <c r="A34" s="12">
        <v>30</v>
      </c>
      <c r="B34" s="12" t="s">
        <v>175</v>
      </c>
      <c r="C34" s="26">
        <v>61512</v>
      </c>
      <c r="D34" s="27">
        <f t="shared" si="5"/>
        <v>18453.599999999999</v>
      </c>
      <c r="E34" s="29">
        <f t="shared" si="1"/>
        <v>7689</v>
      </c>
      <c r="F34" s="29">
        <f t="shared" si="2"/>
        <v>12302.4</v>
      </c>
      <c r="G34" s="28">
        <f t="shared" si="3"/>
        <v>38445</v>
      </c>
      <c r="H34" s="28">
        <f t="shared" si="4"/>
        <v>99957</v>
      </c>
    </row>
    <row r="35" spans="1:9" s="17" customFormat="1" ht="37.5" customHeight="1" x14ac:dyDescent="0.2">
      <c r="A35" s="10">
        <v>31</v>
      </c>
      <c r="B35" s="10" t="s">
        <v>176</v>
      </c>
      <c r="C35" s="26">
        <v>143008</v>
      </c>
      <c r="D35" s="27">
        <f t="shared" si="5"/>
        <v>42902.399999999994</v>
      </c>
      <c r="E35" s="29">
        <f t="shared" si="1"/>
        <v>17876</v>
      </c>
      <c r="F35" s="29">
        <f t="shared" si="2"/>
        <v>28601.599999999999</v>
      </c>
      <c r="G35" s="28">
        <f t="shared" si="3"/>
        <v>89380</v>
      </c>
      <c r="H35" s="28">
        <f t="shared" si="4"/>
        <v>232388</v>
      </c>
    </row>
    <row r="36" spans="1:9" s="17" customFormat="1" ht="50.25" customHeight="1" x14ac:dyDescent="0.2">
      <c r="A36" s="10">
        <v>32</v>
      </c>
      <c r="B36" s="12" t="s">
        <v>180</v>
      </c>
      <c r="C36" s="26">
        <v>1005732</v>
      </c>
      <c r="D36" s="27">
        <f t="shared" si="5"/>
        <v>301719.59999999998</v>
      </c>
      <c r="E36" s="29">
        <f t="shared" si="1"/>
        <v>125716.5</v>
      </c>
      <c r="F36" s="29">
        <f t="shared" si="2"/>
        <v>201146.4</v>
      </c>
      <c r="G36" s="28">
        <f t="shared" si="3"/>
        <v>628582.5</v>
      </c>
      <c r="H36" s="28">
        <f t="shared" si="4"/>
        <v>1634314.5</v>
      </c>
    </row>
    <row r="37" spans="1:9" s="17" customFormat="1" ht="38.25" x14ac:dyDescent="0.2">
      <c r="A37" s="20">
        <v>33</v>
      </c>
      <c r="B37" s="10" t="s">
        <v>181</v>
      </c>
      <c r="C37" s="26">
        <v>202312.00000000003</v>
      </c>
      <c r="D37" s="27">
        <f t="shared" si="5"/>
        <v>60693.600000000013</v>
      </c>
      <c r="E37" s="29">
        <f t="shared" si="1"/>
        <v>25289.000000000004</v>
      </c>
      <c r="F37" s="29">
        <f t="shared" si="2"/>
        <v>40462.400000000009</v>
      </c>
      <c r="G37" s="28">
        <f t="shared" si="3"/>
        <v>126445.00000000003</v>
      </c>
      <c r="H37" s="28">
        <f t="shared" si="4"/>
        <v>328757.00000000006</v>
      </c>
    </row>
    <row r="38" spans="1:9" s="17" customFormat="1" ht="63" customHeight="1" x14ac:dyDescent="0.2">
      <c r="A38" s="20">
        <v>34</v>
      </c>
      <c r="B38" s="20" t="s">
        <v>184</v>
      </c>
      <c r="C38" s="26">
        <v>276249.59999999998</v>
      </c>
      <c r="D38" s="27">
        <f t="shared" si="5"/>
        <v>82874.87999999999</v>
      </c>
      <c r="E38" s="29">
        <f t="shared" si="1"/>
        <v>34531.199999999997</v>
      </c>
      <c r="F38" s="29">
        <f t="shared" si="2"/>
        <v>55249.919999999991</v>
      </c>
      <c r="G38" s="28">
        <f t="shared" si="3"/>
        <v>172655.99999999997</v>
      </c>
      <c r="H38" s="28">
        <f t="shared" si="4"/>
        <v>448905.6</v>
      </c>
    </row>
    <row r="39" spans="1:9" s="17" customFormat="1" ht="51.75" customHeight="1" x14ac:dyDescent="0.2">
      <c r="A39" s="20">
        <v>35</v>
      </c>
      <c r="B39" s="20" t="s">
        <v>182</v>
      </c>
      <c r="C39" s="26">
        <v>156000</v>
      </c>
      <c r="D39" s="27">
        <f t="shared" si="5"/>
        <v>46800</v>
      </c>
      <c r="E39" s="29">
        <f t="shared" si="1"/>
        <v>19500</v>
      </c>
      <c r="F39" s="29">
        <f t="shared" si="2"/>
        <v>31200</v>
      </c>
      <c r="G39" s="28">
        <f t="shared" si="3"/>
        <v>97500</v>
      </c>
      <c r="H39" s="28">
        <f t="shared" si="4"/>
        <v>253500</v>
      </c>
    </row>
    <row r="40" spans="1:9" s="17" customFormat="1" ht="39.75" customHeight="1" x14ac:dyDescent="0.2">
      <c r="A40" s="20">
        <v>36</v>
      </c>
      <c r="B40" s="20" t="s">
        <v>177</v>
      </c>
      <c r="C40" s="26">
        <v>439484</v>
      </c>
      <c r="D40" s="27">
        <f t="shared" si="5"/>
        <v>131845.20000000001</v>
      </c>
      <c r="E40" s="29">
        <f t="shared" si="1"/>
        <v>54935.5</v>
      </c>
      <c r="F40" s="29">
        <f t="shared" si="2"/>
        <v>87896.8</v>
      </c>
      <c r="G40" s="28">
        <f t="shared" si="3"/>
        <v>274677.5</v>
      </c>
      <c r="H40" s="28">
        <f t="shared" si="4"/>
        <v>714161.5</v>
      </c>
    </row>
    <row r="41" spans="1:9" s="17" customFormat="1" ht="63.75" customHeight="1" x14ac:dyDescent="0.2">
      <c r="A41" s="20">
        <v>37</v>
      </c>
      <c r="B41" s="20" t="s">
        <v>142</v>
      </c>
      <c r="C41" s="26">
        <v>4930320</v>
      </c>
      <c r="D41" s="27">
        <f t="shared" si="5"/>
        <v>1479096</v>
      </c>
      <c r="E41" s="29">
        <f t="shared" si="1"/>
        <v>616290</v>
      </c>
      <c r="F41" s="29">
        <f t="shared" si="2"/>
        <v>986064</v>
      </c>
      <c r="G41" s="28">
        <f t="shared" si="3"/>
        <v>3081450</v>
      </c>
      <c r="H41" s="28">
        <f t="shared" si="4"/>
        <v>8011770</v>
      </c>
    </row>
    <row r="42" spans="1:9" s="17" customFormat="1" ht="65.25" customHeight="1" x14ac:dyDescent="0.2">
      <c r="A42" s="20">
        <v>38</v>
      </c>
      <c r="B42" s="20" t="s">
        <v>141</v>
      </c>
      <c r="C42" s="26">
        <v>877680</v>
      </c>
      <c r="D42" s="27">
        <f t="shared" si="5"/>
        <v>263304</v>
      </c>
      <c r="E42" s="29">
        <f t="shared" si="1"/>
        <v>109710</v>
      </c>
      <c r="F42" s="29">
        <f t="shared" si="2"/>
        <v>175536</v>
      </c>
      <c r="G42" s="28">
        <f t="shared" si="3"/>
        <v>548550</v>
      </c>
      <c r="H42" s="28">
        <f t="shared" si="4"/>
        <v>1426230</v>
      </c>
    </row>
    <row r="43" spans="1:9" s="17" customFormat="1" ht="42.75" customHeight="1" x14ac:dyDescent="0.2">
      <c r="A43" s="20">
        <v>39</v>
      </c>
      <c r="B43" s="20" t="s">
        <v>183</v>
      </c>
      <c r="C43" s="26">
        <v>128800</v>
      </c>
      <c r="D43" s="27">
        <f t="shared" si="5"/>
        <v>38640</v>
      </c>
      <c r="E43" s="29">
        <f t="shared" si="1"/>
        <v>16100</v>
      </c>
      <c r="F43" s="29">
        <f t="shared" si="2"/>
        <v>25760</v>
      </c>
      <c r="G43" s="28">
        <f t="shared" si="3"/>
        <v>80500</v>
      </c>
      <c r="H43" s="28">
        <f t="shared" si="4"/>
        <v>209300</v>
      </c>
    </row>
    <row r="44" spans="1:9" s="17" customFormat="1" ht="42.75" customHeight="1" x14ac:dyDescent="0.2">
      <c r="A44" s="20">
        <v>40</v>
      </c>
      <c r="B44" s="12" t="s">
        <v>178</v>
      </c>
      <c r="C44" s="26">
        <v>195720</v>
      </c>
      <c r="D44" s="27">
        <f t="shared" si="5"/>
        <v>58716</v>
      </c>
      <c r="E44" s="29">
        <f t="shared" si="1"/>
        <v>24465</v>
      </c>
      <c r="F44" s="29">
        <f t="shared" si="2"/>
        <v>39144</v>
      </c>
      <c r="G44" s="28">
        <f t="shared" si="3"/>
        <v>122325</v>
      </c>
      <c r="H44" s="28">
        <f t="shared" si="4"/>
        <v>318045</v>
      </c>
    </row>
    <row r="45" spans="1:9" s="14" customFormat="1" ht="32.25" customHeight="1" x14ac:dyDescent="0.2">
      <c r="A45" s="12">
        <v>41</v>
      </c>
      <c r="B45" s="12" t="s">
        <v>179</v>
      </c>
      <c r="C45" s="26">
        <v>124020</v>
      </c>
      <c r="D45" s="27">
        <f t="shared" si="5"/>
        <v>37206</v>
      </c>
      <c r="E45" s="29">
        <f t="shared" si="1"/>
        <v>15502.5</v>
      </c>
      <c r="F45" s="29">
        <f t="shared" si="2"/>
        <v>24804</v>
      </c>
      <c r="G45" s="28">
        <f t="shared" si="3"/>
        <v>77512.5</v>
      </c>
      <c r="H45" s="28">
        <f t="shared" si="4"/>
        <v>201532.5</v>
      </c>
    </row>
    <row r="46" spans="1:9" s="17" customFormat="1" ht="30" customHeight="1" x14ac:dyDescent="0.2">
      <c r="A46" s="3" t="s">
        <v>149</v>
      </c>
      <c r="B46" s="3"/>
      <c r="C46" s="30">
        <f t="shared" ref="C46:H46" si="6">SUM(C5:C45)</f>
        <v>20944089.600000001</v>
      </c>
      <c r="D46" s="30">
        <f t="shared" si="6"/>
        <v>6283226.8800000008</v>
      </c>
      <c r="E46" s="31">
        <f t="shared" si="6"/>
        <v>2618011.2000000002</v>
      </c>
      <c r="F46" s="31">
        <f t="shared" si="6"/>
        <v>4188817.919999999</v>
      </c>
      <c r="G46" s="31">
        <f t="shared" si="6"/>
        <v>13090056</v>
      </c>
      <c r="H46" s="31">
        <f t="shared" si="6"/>
        <v>34034145.600000001</v>
      </c>
      <c r="I46" s="35"/>
    </row>
    <row r="47" spans="1:9" s="17" customFormat="1" x14ac:dyDescent="0.2">
      <c r="A47" s="3"/>
      <c r="B47" s="3"/>
      <c r="C47" s="4"/>
      <c r="D47" s="4"/>
      <c r="E47" s="4"/>
      <c r="F47" s="4"/>
    </row>
    <row r="48" spans="1:9" s="17" customFormat="1" x14ac:dyDescent="0.2">
      <c r="A48" s="3"/>
      <c r="B48" s="3"/>
      <c r="C48" s="4"/>
      <c r="D48" s="4"/>
      <c r="E48" s="4"/>
      <c r="F48" s="4"/>
    </row>
    <row r="49" spans="1:8" s="17" customFormat="1" x14ac:dyDescent="0.2">
      <c r="A49" s="3"/>
      <c r="B49" s="3"/>
      <c r="C49" s="4"/>
      <c r="D49" s="4"/>
      <c r="E49" s="4"/>
      <c r="F49" s="4"/>
      <c r="H49" s="35"/>
    </row>
    <row r="50" spans="1:8" s="17" customFormat="1" x14ac:dyDescent="0.2">
      <c r="A50" s="3"/>
      <c r="B50" s="3"/>
      <c r="C50" s="4"/>
      <c r="D50" s="4"/>
      <c r="E50" s="4"/>
      <c r="F50" s="4"/>
    </row>
    <row r="51" spans="1:8" s="17" customFormat="1" x14ac:dyDescent="0.2">
      <c r="A51" s="3"/>
      <c r="B51" s="3"/>
      <c r="C51" s="4"/>
      <c r="D51" s="4"/>
      <c r="E51" s="4"/>
      <c r="F51" s="4"/>
    </row>
    <row r="52" spans="1:8" s="17" customFormat="1" x14ac:dyDescent="0.2">
      <c r="A52" s="3"/>
      <c r="B52" s="3"/>
      <c r="C52" s="4"/>
      <c r="D52" s="4"/>
      <c r="E52" s="4"/>
      <c r="F52" s="4"/>
    </row>
    <row r="53" spans="1:8" s="17" customFormat="1" x14ac:dyDescent="0.2">
      <c r="A53" s="3"/>
      <c r="B53" s="3"/>
      <c r="C53" s="4"/>
      <c r="D53" s="4"/>
      <c r="E53" s="4"/>
      <c r="F53" s="4"/>
    </row>
    <row r="54" spans="1:8" s="17" customFormat="1" x14ac:dyDescent="0.2">
      <c r="A54" s="3"/>
      <c r="B54" s="3"/>
      <c r="C54" s="4"/>
      <c r="D54" s="4"/>
      <c r="E54" s="4"/>
      <c r="F54" s="4"/>
    </row>
    <row r="55" spans="1:8" s="17" customFormat="1" x14ac:dyDescent="0.2">
      <c r="A55" s="3"/>
      <c r="B55" s="3"/>
      <c r="C55" s="4"/>
      <c r="D55" s="4"/>
      <c r="E55" s="4"/>
      <c r="F55" s="4"/>
    </row>
    <row r="56" spans="1:8" s="17" customFormat="1" x14ac:dyDescent="0.2">
      <c r="A56" s="3"/>
      <c r="B56" s="3"/>
      <c r="C56" s="4"/>
      <c r="D56" s="4"/>
      <c r="E56" s="4"/>
      <c r="F56" s="4"/>
    </row>
    <row r="57" spans="1:8" s="17" customFormat="1" x14ac:dyDescent="0.2">
      <c r="A57" s="3"/>
      <c r="B57" s="3"/>
      <c r="C57" s="4"/>
      <c r="D57" s="4"/>
      <c r="E57" s="4"/>
      <c r="F57" s="4"/>
    </row>
    <row r="58" spans="1:8" x14ac:dyDescent="0.2">
      <c r="A58" s="3"/>
      <c r="B58" s="21"/>
      <c r="C58" s="4"/>
      <c r="D58" s="4"/>
      <c r="E58" s="4"/>
      <c r="F58" s="4"/>
    </row>
    <row r="59" spans="1:8" x14ac:dyDescent="0.2">
      <c r="A59" s="4"/>
      <c r="B59" s="3"/>
      <c r="C59" s="4"/>
      <c r="D59" s="4"/>
      <c r="E59" s="4"/>
      <c r="F59" s="4"/>
    </row>
    <row r="60" spans="1:8" x14ac:dyDescent="0.2">
      <c r="A60" s="4"/>
      <c r="C60" s="4"/>
      <c r="D60" s="4"/>
      <c r="E60" s="4"/>
      <c r="F60" s="4"/>
    </row>
    <row r="61" spans="1:8" x14ac:dyDescent="0.2">
      <c r="A61" s="4"/>
      <c r="C61" s="4"/>
      <c r="D61" s="9"/>
    </row>
    <row r="62" spans="1:8" x14ac:dyDescent="0.2">
      <c r="A62" s="4"/>
      <c r="C62" s="4"/>
      <c r="D62" s="9"/>
    </row>
    <row r="63" spans="1:8" x14ac:dyDescent="0.2">
      <c r="A63" s="4"/>
      <c r="C63" s="4"/>
      <c r="D63" s="9"/>
    </row>
    <row r="64" spans="1:8" x14ac:dyDescent="0.2">
      <c r="A64" s="4"/>
      <c r="C64" s="4"/>
      <c r="D64" s="9"/>
    </row>
    <row r="65" spans="1:4" x14ac:dyDescent="0.2">
      <c r="A65" s="4"/>
      <c r="C65" s="4"/>
      <c r="D65" s="9"/>
    </row>
    <row r="66" spans="1:4" x14ac:dyDescent="0.2">
      <c r="A66" s="4"/>
      <c r="C66" s="4"/>
      <c r="D66" s="9"/>
    </row>
    <row r="67" spans="1:4" x14ac:dyDescent="0.2">
      <c r="A67" s="4"/>
      <c r="C67" s="4"/>
      <c r="D67" s="9"/>
    </row>
    <row r="68" spans="1:4" x14ac:dyDescent="0.2">
      <c r="A68" s="4"/>
      <c r="C68" s="4"/>
      <c r="D68" s="9"/>
    </row>
    <row r="69" spans="1:4" x14ac:dyDescent="0.2">
      <c r="A69" s="4"/>
      <c r="C69" s="4"/>
      <c r="D69" s="9"/>
    </row>
    <row r="70" spans="1:4" x14ac:dyDescent="0.2">
      <c r="A70" s="4"/>
      <c r="C70" s="4"/>
      <c r="D70" s="9"/>
    </row>
    <row r="71" spans="1:4" x14ac:dyDescent="0.2">
      <c r="A71" s="4"/>
      <c r="C71" s="4"/>
      <c r="D71" s="9"/>
    </row>
    <row r="72" spans="1:4" x14ac:dyDescent="0.2">
      <c r="A72" s="4"/>
      <c r="C72" s="4"/>
      <c r="D72" s="9"/>
    </row>
    <row r="73" spans="1:4" x14ac:dyDescent="0.2">
      <c r="A73" s="4"/>
      <c r="C73" s="4"/>
      <c r="D73" s="9"/>
    </row>
    <row r="74" spans="1:4" x14ac:dyDescent="0.2">
      <c r="A74" s="4"/>
      <c r="C74" s="4"/>
      <c r="D74" s="9"/>
    </row>
    <row r="75" spans="1:4" x14ac:dyDescent="0.2">
      <c r="A75" s="4"/>
      <c r="C75" s="4"/>
      <c r="D75" s="9"/>
    </row>
    <row r="76" spans="1:4" x14ac:dyDescent="0.2">
      <c r="A76" s="4"/>
      <c r="C76" s="4"/>
      <c r="D76" s="9"/>
    </row>
    <row r="77" spans="1:4" x14ac:dyDescent="0.2">
      <c r="A77" s="4"/>
      <c r="C77" s="4"/>
      <c r="D77" s="9"/>
    </row>
    <row r="78" spans="1:4" x14ac:dyDescent="0.2">
      <c r="A78" s="4"/>
      <c r="C78" s="4"/>
      <c r="D78" s="9"/>
    </row>
    <row r="79" spans="1:4" x14ac:dyDescent="0.2">
      <c r="A79" s="4"/>
      <c r="C79" s="4"/>
      <c r="D79" s="9"/>
    </row>
    <row r="80" spans="1:4" x14ac:dyDescent="0.2">
      <c r="A80" s="4"/>
      <c r="C80" s="4"/>
      <c r="D80" s="9"/>
    </row>
    <row r="81" spans="1:4" x14ac:dyDescent="0.2">
      <c r="A81" s="4"/>
      <c r="C81" s="4"/>
      <c r="D81" s="9"/>
    </row>
    <row r="82" spans="1:4" x14ac:dyDescent="0.2">
      <c r="A82" s="4"/>
      <c r="C82" s="4"/>
      <c r="D82" s="9"/>
    </row>
    <row r="83" spans="1:4" x14ac:dyDescent="0.2">
      <c r="A83" s="4"/>
      <c r="C83" s="4"/>
      <c r="D83" s="9"/>
    </row>
    <row r="84" spans="1:4" x14ac:dyDescent="0.2">
      <c r="A84" s="4"/>
      <c r="C84" s="4"/>
      <c r="D84" s="9"/>
    </row>
    <row r="85" spans="1:4" x14ac:dyDescent="0.2">
      <c r="A85" s="4"/>
      <c r="C85" s="4"/>
      <c r="D85" s="9"/>
    </row>
    <row r="86" spans="1:4" x14ac:dyDescent="0.2">
      <c r="A86" s="4"/>
      <c r="C86" s="4"/>
      <c r="D86" s="9"/>
    </row>
    <row r="87" spans="1:4" x14ac:dyDescent="0.2">
      <c r="A87" s="4"/>
      <c r="C87" s="4"/>
      <c r="D87" s="9"/>
    </row>
    <row r="88" spans="1:4" x14ac:dyDescent="0.2">
      <c r="A88" s="4"/>
      <c r="C88" s="4"/>
      <c r="D88" s="9"/>
    </row>
    <row r="89" spans="1:4" x14ac:dyDescent="0.2">
      <c r="A89" s="4"/>
      <c r="C89" s="4"/>
      <c r="D89" s="9"/>
    </row>
    <row r="90" spans="1:4" x14ac:dyDescent="0.2">
      <c r="A90" s="4"/>
      <c r="C90" s="4"/>
      <c r="D90" s="9"/>
    </row>
    <row r="91" spans="1:4" x14ac:dyDescent="0.2">
      <c r="A91" s="4"/>
      <c r="C91" s="4"/>
      <c r="D91" s="9"/>
    </row>
    <row r="92" spans="1:4" x14ac:dyDescent="0.2">
      <c r="A92" s="4"/>
      <c r="C92" s="4"/>
      <c r="D92" s="9"/>
    </row>
    <row r="93" spans="1:4" x14ac:dyDescent="0.2">
      <c r="A93" s="4"/>
      <c r="C93" s="4"/>
      <c r="D93" s="9"/>
    </row>
    <row r="94" spans="1:4" x14ac:dyDescent="0.2">
      <c r="A94" s="4"/>
      <c r="C94" s="4"/>
      <c r="D94" s="9"/>
    </row>
    <row r="95" spans="1:4" x14ac:dyDescent="0.2">
      <c r="A95" s="4"/>
      <c r="C95" s="4"/>
      <c r="D95" s="9"/>
    </row>
    <row r="96" spans="1:4" x14ac:dyDescent="0.2">
      <c r="A96" s="4"/>
      <c r="C96" s="4"/>
      <c r="D96" s="9"/>
    </row>
    <row r="97" spans="1:4" x14ac:dyDescent="0.2">
      <c r="A97" s="4"/>
      <c r="C97" s="4"/>
      <c r="D97" s="9"/>
    </row>
    <row r="98" spans="1:4" x14ac:dyDescent="0.2">
      <c r="A98" s="4"/>
      <c r="C98" s="4"/>
      <c r="D98" s="9"/>
    </row>
    <row r="99" spans="1:4" x14ac:dyDescent="0.2">
      <c r="C99" s="4"/>
      <c r="D99" s="9"/>
    </row>
  </sheetData>
  <sheetProtection selectLockedCells="1" selectUnlockedCells="1"/>
  <autoFilter ref="B4:B43"/>
  <mergeCells count="2">
    <mergeCell ref="E2:H2"/>
    <mergeCell ref="A1:H1"/>
  </mergeCells>
  <pageMargins left="0.25" right="0.25" top="0.75" bottom="0.75" header="0.3" footer="0.3"/>
  <pageSetup paperSize="8" scale="90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Foglio1</vt:lpstr>
      <vt:lpstr>solo lotti</vt:lpstr>
      <vt:lpstr>Foglio1!Area_stampa</vt:lpstr>
      <vt:lpstr>Foglio1!Titoli_stampa</vt:lpstr>
      <vt:lpstr>'solo lotti'!Titoli_stampa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convegni</dc:creator>
  <cp:lastModifiedBy>Spinozzi Fabia</cp:lastModifiedBy>
  <cp:lastPrinted>2025-04-29T09:31:08Z</cp:lastPrinted>
  <dcterms:created xsi:type="dcterms:W3CDTF">2020-10-28T14:16:46Z</dcterms:created>
  <dcterms:modified xsi:type="dcterms:W3CDTF">2025-04-29T09:58:03Z</dcterms:modified>
</cp:coreProperties>
</file>