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-120" yWindow="-120" windowWidth="29040" windowHeight="15840"/>
  </bookViews>
  <sheets>
    <sheet name="AUSLBO" sheetId="1" r:id="rId1"/>
    <sheet name="Foglio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/>
  <c r="I17"/>
  <c r="I16"/>
  <c r="I15"/>
  <c r="I14"/>
  <c r="I13"/>
  <c r="I12"/>
  <c r="I11"/>
  <c r="I10"/>
  <c r="I9"/>
  <c r="I8"/>
  <c r="I7"/>
  <c r="I6"/>
  <c r="I5"/>
  <c r="G18" l="1"/>
  <c r="G17"/>
  <c r="G16"/>
  <c r="G15"/>
  <c r="G14"/>
  <c r="G13"/>
  <c r="G12"/>
  <c r="G11"/>
  <c r="G10"/>
  <c r="G9"/>
  <c r="G8"/>
  <c r="G7"/>
  <c r="G6"/>
  <c r="G5"/>
  <c r="I19"/>
  <c r="J19" s="1"/>
  <c r="K19" s="1"/>
  <c r="G19"/>
  <c r="J18" l="1"/>
  <c r="K18" s="1"/>
  <c r="J17"/>
  <c r="K17" s="1"/>
  <c r="J16"/>
  <c r="K16" s="1"/>
  <c r="J15"/>
  <c r="K15" s="1"/>
  <c r="J13"/>
  <c r="K13" s="1"/>
  <c r="J12"/>
  <c r="K12" s="1"/>
  <c r="J14"/>
  <c r="K14" s="1"/>
  <c r="J11"/>
  <c r="K11" s="1"/>
  <c r="J7"/>
  <c r="K7" s="1"/>
  <c r="J8"/>
  <c r="K8" s="1"/>
  <c r="J9"/>
  <c r="K9" s="1"/>
  <c r="J10"/>
  <c r="K10" s="1"/>
  <c r="J6"/>
  <c r="K6" s="1"/>
  <c r="J5"/>
  <c r="K5" s="1"/>
  <c r="G20" l="1"/>
  <c r="K20"/>
</calcChain>
</file>

<file path=xl/sharedStrings.xml><?xml version="1.0" encoding="utf-8"?>
<sst xmlns="http://schemas.openxmlformats.org/spreadsheetml/2006/main" count="36" uniqueCount="36">
  <si>
    <t>Costo  acquisto</t>
  </si>
  <si>
    <t>Quantità</t>
  </si>
  <si>
    <t xml:space="preserve">Costo annuale  manutenzione per il totale dei sistemi </t>
  </si>
  <si>
    <t>Costo biennale  manutenzione per il totale dei sistemi</t>
  </si>
  <si>
    <t>Attrezzature richieste</t>
  </si>
  <si>
    <t>Identificativi sistema e quantità</t>
  </si>
  <si>
    <t>Display LED multi touch da 75” con sistema Android integrato</t>
  </si>
  <si>
    <t>Humly Room Display da 8” con relative licenze per una
durata di 10 anni</t>
  </si>
  <si>
    <t>Modello Offerto</t>
  </si>
  <si>
    <t>CONVERGE Huddle – ClearOne o apparato similare</t>
  </si>
  <si>
    <t>Videocamera motorizzata 4K con zoom ottico 30x e Autotracking</t>
  </si>
  <si>
    <t>Grabber AV.io 4K Epiphan o apparato similare</t>
  </si>
  <si>
    <t>Presentation Switcher HDMI 4x2 Essential, 4K HDR, con de-embedding audio digitale
EXP-MX-0402-H2 – Wyrestorm o apparato similare</t>
  </si>
  <si>
    <t>Armadio Rack 19" 600x600 15U per Audio Video TECHLY o oggetto similare</t>
  </si>
  <si>
    <t>Sistema di produzione video all-in-one Pearl Mini – Epiphan o apparato similare</t>
  </si>
  <si>
    <t>Kit microfonico due canali SD-FHD – SEADA o similari</t>
  </si>
  <si>
    <t>Amplificatore switching - 4 x 500W/4 Ohm - 4 x 250W/8 Ohm A 504 - Next Audiocom o apparati
similari</t>
  </si>
  <si>
    <t>Microfono a condensatore con stelo rigido e snodo flessibile cm. 42 DMC 972 - GLEMM
o similare</t>
  </si>
  <si>
    <t>Sistema di controllo Impera TanGo Biamp</t>
  </si>
  <si>
    <t>VISORI PER REALTA’ VIRTUALE E AUMENTATA Meta Quest Pro o HTC Vive XR Elite
o similari</t>
  </si>
  <si>
    <t>IMPORTI COMPLESSIVI DA RIPORTARE SULLA PIATTAFORMA NELL'APPOSITA SEZIONE</t>
  </si>
  <si>
    <t xml:space="preserve">Oneri finanziari unitari per il noleggio </t>
  </si>
  <si>
    <t xml:space="preserve">Costo mensile unitario di manutenzione (non superiore al 15% del costo di acquisto) </t>
  </si>
  <si>
    <t xml:space="preserve">Costo mensile totale  dei sistemi di manutenzione </t>
  </si>
  <si>
    <t>Importo complessivo per il noleggio di 6 mesi</t>
  </si>
  <si>
    <t>Costo complessivo noleggio 6 mesi</t>
  </si>
  <si>
    <t xml:space="preserve">Sezione economica A - specifica per il noleggio (oggetto della gara) </t>
  </si>
  <si>
    <t xml:space="preserve">Sezione economica B -  specifica per la manutezione di 24  mesi in caso di riscatto (opzione) </t>
  </si>
  <si>
    <t xml:space="preserve">Importo complessivo per il serizio di manutenzione di 24 mesi </t>
  </si>
  <si>
    <t>Totale complessivo per il noleggio da riportare sulla Piattaforma nella sezione "A " -  NON DEVE SUPERARE L'IMPORTO DI COMPLESSIVI € 450.000,00 iva esclusa</t>
  </si>
  <si>
    <t>Totale complessivo biennale per la manutenzione successiva al noleggio  da riposrtare sullan Piattaforma nella sezione " B " - NON DEVE SUPERARE L'IMPORTO DI COMPLESSIVI BIENNALI € 105,000,00 iva esclusa</t>
  </si>
  <si>
    <t>Diffosori a colonna M8 - Next Proaudio o apparati similari</t>
  </si>
  <si>
    <t>Ciabatta elettrica comprensiva di collegamento HDMI e cavo di rete</t>
  </si>
  <si>
    <t>Procedura Aperta per la fornitura in noleggio, comprensivo di installazione e messa in funzione di attrezzature audio, video e ad alta interattività per aule di formazione nell’ambito dell’ intervento PNRR codice iniziativa M6C2I1.3 sub intervento 3.1</t>
  </si>
  <si>
    <t xml:space="preserve">Costo noleggio unitario mensile </t>
  </si>
  <si>
    <t xml:space="preserve"> lotto 1  - Azienda USL di Bologna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</si>
</sst>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#,##0.00\ &quot;€&quot;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wrapText="1"/>
    </xf>
    <xf numFmtId="0" fontId="1" fillId="4" borderId="4" xfId="0" applyFont="1" applyFill="1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5" xfId="0" applyNumberFormat="1" applyBorder="1" applyAlignment="1">
      <alignment wrapText="1"/>
    </xf>
    <xf numFmtId="164" fontId="0" fillId="0" borderId="6" xfId="0" applyNumberFormat="1" applyBorder="1"/>
    <xf numFmtId="164" fontId="0" fillId="0" borderId="7" xfId="0" applyNumberFormat="1" applyBorder="1" applyAlignment="1">
      <alignment wrapText="1"/>
    </xf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5" xfId="0" applyNumberFormat="1" applyBorder="1"/>
    <xf numFmtId="164" fontId="0" fillId="0" borderId="14" xfId="0" applyNumberFormat="1" applyBorder="1"/>
    <xf numFmtId="164" fontId="0" fillId="0" borderId="16" xfId="0" applyNumberFormat="1" applyBorder="1"/>
    <xf numFmtId="164" fontId="0" fillId="0" borderId="7" xfId="0" applyNumberFormat="1" applyBorder="1"/>
    <xf numFmtId="164" fontId="0" fillId="0" borderId="13" xfId="0" applyNumberFormat="1" applyBorder="1"/>
    <xf numFmtId="0" fontId="0" fillId="0" borderId="1" xfId="0" applyBorder="1"/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0" xfId="1" applyFont="1" applyBorder="1" applyAlignment="1">
      <alignment wrapText="1"/>
    </xf>
    <xf numFmtId="43" fontId="0" fillId="0" borderId="0" xfId="0" applyNumberFormat="1"/>
    <xf numFmtId="0" fontId="4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4" fontId="5" fillId="0" borderId="7" xfId="0" applyNumberFormat="1" applyFont="1" applyBorder="1"/>
    <xf numFmtId="0" fontId="5" fillId="0" borderId="0" xfId="0" applyFont="1"/>
    <xf numFmtId="0" fontId="0" fillId="0" borderId="19" xfId="0" applyBorder="1" applyAlignment="1">
      <alignment wrapText="1"/>
    </xf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2" xfId="0" applyBorder="1"/>
    <xf numFmtId="164" fontId="0" fillId="0" borderId="20" xfId="0" applyNumberFormat="1" applyBorder="1" applyAlignment="1">
      <alignment wrapText="1"/>
    </xf>
    <xf numFmtId="164" fontId="0" fillId="0" borderId="23" xfId="0" applyNumberFormat="1" applyBorder="1"/>
    <xf numFmtId="164" fontId="0" fillId="0" borderId="19" xfId="0" applyNumberFormat="1" applyBorder="1"/>
    <xf numFmtId="164" fontId="0" fillId="0" borderId="24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0" fontId="5" fillId="0" borderId="7" xfId="0" applyFont="1" applyBorder="1" applyAlignment="1">
      <alignment wrapText="1"/>
    </xf>
    <xf numFmtId="0" fontId="3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164" fontId="5" fillId="0" borderId="7" xfId="0" applyNumberFormat="1" applyFont="1" applyBorder="1" applyAlignment="1">
      <alignment wrapText="1"/>
    </xf>
    <xf numFmtId="0" fontId="6" fillId="0" borderId="0" xfId="0" applyFont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20</xdr:row>
      <xdr:rowOff>161925</xdr:rowOff>
    </xdr:from>
    <xdr:to>
      <xdr:col>6</xdr:col>
      <xdr:colOff>962025</xdr:colOff>
      <xdr:row>20</xdr:row>
      <xdr:rowOff>552450</xdr:rowOff>
    </xdr:to>
    <xdr:sp macro="" textlink="">
      <xdr:nvSpPr>
        <xdr:cNvPr id="2" name="Freccia in su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7943850" y="10448925"/>
          <a:ext cx="447675" cy="3905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10</xdr:col>
      <xdr:colOff>619125</xdr:colOff>
      <xdr:row>20</xdr:row>
      <xdr:rowOff>161925</xdr:rowOff>
    </xdr:from>
    <xdr:to>
      <xdr:col>10</xdr:col>
      <xdr:colOff>1066800</xdr:colOff>
      <xdr:row>20</xdr:row>
      <xdr:rowOff>552450</xdr:rowOff>
    </xdr:to>
    <xdr:sp macro="" textlink="">
      <xdr:nvSpPr>
        <xdr:cNvPr id="3" name="Freccia in su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13696950" y="10448925"/>
          <a:ext cx="447675" cy="3905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27"/>
  <sheetViews>
    <sheetView tabSelected="1" topLeftCell="B1" zoomScale="116" zoomScaleNormal="116" workbookViewId="0">
      <selection activeCell="H2" sqref="H2:K2"/>
    </sheetView>
  </sheetViews>
  <sheetFormatPr defaultRowHeight="15"/>
  <cols>
    <col min="1" max="1" width="33.85546875" customWidth="1"/>
    <col min="2" max="2" width="16" customWidth="1"/>
    <col min="3" max="3" width="16.42578125" customWidth="1"/>
    <col min="4" max="4" width="17" customWidth="1"/>
    <col min="5" max="5" width="14.85546875" customWidth="1"/>
    <col min="6" max="6" width="17" style="1" customWidth="1"/>
    <col min="7" max="7" width="21.140625" customWidth="1"/>
    <col min="8" max="9" width="21.7109375" customWidth="1"/>
    <col min="10" max="10" width="20.140625" customWidth="1"/>
    <col min="11" max="11" width="23" customWidth="1"/>
  </cols>
  <sheetData>
    <row r="1" spans="1:34" ht="58.5" customHeight="1">
      <c r="A1" s="36" t="s">
        <v>33</v>
      </c>
      <c r="B1" s="36"/>
      <c r="C1" s="36"/>
      <c r="D1" s="36"/>
      <c r="E1" s="36"/>
      <c r="F1" s="36"/>
      <c r="G1" s="36"/>
      <c r="H1" s="36"/>
      <c r="I1" s="36"/>
    </row>
    <row r="2" spans="1:34" ht="58.5" customHeight="1" thickBot="1">
      <c r="A2" s="63" t="s">
        <v>35</v>
      </c>
      <c r="D2" s="65"/>
      <c r="E2" s="65"/>
      <c r="F2" s="65"/>
      <c r="G2" s="65"/>
      <c r="H2" s="65"/>
      <c r="I2" s="65"/>
      <c r="J2" s="65"/>
      <c r="K2" s="65"/>
    </row>
    <row r="3" spans="1:34" s="2" customFormat="1" ht="46.5" customHeight="1" thickBot="1">
      <c r="A3" s="39" t="s">
        <v>5</v>
      </c>
      <c r="B3" s="39"/>
      <c r="C3" s="39"/>
      <c r="D3" s="66" t="s">
        <v>26</v>
      </c>
      <c r="E3" s="66"/>
      <c r="F3" s="66"/>
      <c r="G3" s="66"/>
      <c r="H3" s="67" t="s">
        <v>27</v>
      </c>
      <c r="I3" s="67"/>
      <c r="J3" s="67"/>
      <c r="K3" s="68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</row>
    <row r="4" spans="1:34" s="1" customFormat="1" ht="60.75" thickBot="1">
      <c r="A4" s="31" t="s">
        <v>4</v>
      </c>
      <c r="B4" s="31" t="s">
        <v>8</v>
      </c>
      <c r="C4" s="32" t="s">
        <v>1</v>
      </c>
      <c r="D4" s="28" t="s">
        <v>0</v>
      </c>
      <c r="E4" s="29" t="s">
        <v>21</v>
      </c>
      <c r="F4" s="29" t="s">
        <v>34</v>
      </c>
      <c r="G4" s="30" t="s">
        <v>25</v>
      </c>
      <c r="H4" s="6" t="s">
        <v>22</v>
      </c>
      <c r="I4" s="25" t="s">
        <v>23</v>
      </c>
      <c r="J4" s="26" t="s">
        <v>2</v>
      </c>
      <c r="K4" s="27" t="s">
        <v>3</v>
      </c>
    </row>
    <row r="5" spans="1:34" ht="47.25" customHeight="1" thickBot="1">
      <c r="A5" s="5" t="s">
        <v>6</v>
      </c>
      <c r="B5" s="3"/>
      <c r="C5" s="11">
        <v>17</v>
      </c>
      <c r="D5" s="9"/>
      <c r="E5" s="3">
        <v>0</v>
      </c>
      <c r="F5" s="13">
        <v>0</v>
      </c>
      <c r="G5" s="14">
        <f t="shared" ref="G5:G18" si="0">(F5+E5)*C5</f>
        <v>0</v>
      </c>
      <c r="H5" s="17"/>
      <c r="I5" s="20">
        <f t="shared" ref="I5:I17" si="1">H5*C5</f>
        <v>0</v>
      </c>
      <c r="J5" s="19">
        <f>I5*12</f>
        <v>0</v>
      </c>
      <c r="K5" s="14">
        <f>J5*2</f>
        <v>0</v>
      </c>
    </row>
    <row r="6" spans="1:34" ht="57.75" customHeight="1" thickBot="1">
      <c r="A6" s="7" t="s">
        <v>7</v>
      </c>
      <c r="B6" s="4"/>
      <c r="C6" s="12">
        <v>18</v>
      </c>
      <c r="D6" s="10"/>
      <c r="E6" s="4">
        <v>0</v>
      </c>
      <c r="F6" s="15">
        <v>0</v>
      </c>
      <c r="G6" s="14">
        <f t="shared" si="0"/>
        <v>0</v>
      </c>
      <c r="H6" s="18"/>
      <c r="I6" s="21">
        <f t="shared" si="1"/>
        <v>0</v>
      </c>
      <c r="J6" s="22">
        <f t="shared" ref="J6:J18" si="2">I6*12</f>
        <v>0</v>
      </c>
      <c r="K6" s="16">
        <f t="shared" ref="K6:K18" si="3">J6*2</f>
        <v>0</v>
      </c>
    </row>
    <row r="7" spans="1:34" ht="49.5" customHeight="1" thickBot="1">
      <c r="A7" s="7" t="s">
        <v>9</v>
      </c>
      <c r="B7" s="4"/>
      <c r="C7" s="12">
        <v>18</v>
      </c>
      <c r="D7" s="10"/>
      <c r="E7" s="4">
        <v>0</v>
      </c>
      <c r="F7" s="15">
        <v>0</v>
      </c>
      <c r="G7" s="14">
        <f t="shared" si="0"/>
        <v>0</v>
      </c>
      <c r="H7" s="18"/>
      <c r="I7" s="21">
        <f t="shared" si="1"/>
        <v>0</v>
      </c>
      <c r="J7" s="22">
        <f t="shared" si="2"/>
        <v>0</v>
      </c>
      <c r="K7" s="16">
        <f t="shared" si="3"/>
        <v>0</v>
      </c>
    </row>
    <row r="8" spans="1:34" ht="61.5" customHeight="1" thickBot="1">
      <c r="A8" s="7" t="s">
        <v>10</v>
      </c>
      <c r="B8" s="4"/>
      <c r="C8" s="12">
        <v>18</v>
      </c>
      <c r="D8" s="10"/>
      <c r="E8" s="4">
        <v>0</v>
      </c>
      <c r="F8" s="15">
        <v>0</v>
      </c>
      <c r="G8" s="14">
        <f t="shared" si="0"/>
        <v>0</v>
      </c>
      <c r="H8" s="18"/>
      <c r="I8" s="21">
        <f t="shared" si="1"/>
        <v>0</v>
      </c>
      <c r="J8" s="22">
        <f t="shared" si="2"/>
        <v>0</v>
      </c>
      <c r="K8" s="16">
        <f t="shared" si="3"/>
        <v>0</v>
      </c>
    </row>
    <row r="9" spans="1:34" ht="49.5" customHeight="1" thickBot="1">
      <c r="A9" s="7" t="s">
        <v>11</v>
      </c>
      <c r="B9" s="4"/>
      <c r="C9" s="12">
        <v>18</v>
      </c>
      <c r="D9" s="10"/>
      <c r="E9" s="4">
        <v>0</v>
      </c>
      <c r="F9" s="15">
        <v>0</v>
      </c>
      <c r="G9" s="14">
        <f t="shared" si="0"/>
        <v>0</v>
      </c>
      <c r="H9" s="18"/>
      <c r="I9" s="21">
        <f t="shared" si="1"/>
        <v>0</v>
      </c>
      <c r="J9" s="22">
        <f t="shared" si="2"/>
        <v>0</v>
      </c>
      <c r="K9" s="16">
        <f t="shared" si="3"/>
        <v>0</v>
      </c>
    </row>
    <row r="10" spans="1:34" ht="90.75" customHeight="1" thickBot="1">
      <c r="A10" s="7" t="s">
        <v>12</v>
      </c>
      <c r="B10" s="4"/>
      <c r="C10" s="12">
        <v>18</v>
      </c>
      <c r="D10" s="10"/>
      <c r="E10" s="4">
        <v>0</v>
      </c>
      <c r="F10" s="15">
        <v>0</v>
      </c>
      <c r="G10" s="14">
        <f t="shared" si="0"/>
        <v>0</v>
      </c>
      <c r="H10" s="18"/>
      <c r="I10" s="21">
        <f t="shared" si="1"/>
        <v>0</v>
      </c>
      <c r="J10" s="22">
        <f t="shared" si="2"/>
        <v>0</v>
      </c>
      <c r="K10" s="16">
        <f t="shared" si="3"/>
        <v>0</v>
      </c>
    </row>
    <row r="11" spans="1:34" ht="60" customHeight="1" thickBot="1">
      <c r="A11" s="7" t="s">
        <v>13</v>
      </c>
      <c r="B11" s="4"/>
      <c r="C11" s="12">
        <v>17</v>
      </c>
      <c r="D11" s="10"/>
      <c r="E11" s="4">
        <v>0</v>
      </c>
      <c r="F11" s="15">
        <v>0</v>
      </c>
      <c r="G11" s="14">
        <f t="shared" si="0"/>
        <v>0</v>
      </c>
      <c r="H11" s="18"/>
      <c r="I11" s="21">
        <f t="shared" si="1"/>
        <v>0</v>
      </c>
      <c r="J11" s="22">
        <f t="shared" si="2"/>
        <v>0</v>
      </c>
      <c r="K11" s="16">
        <f t="shared" si="3"/>
        <v>0</v>
      </c>
    </row>
    <row r="12" spans="1:34" ht="68.25" customHeight="1" thickBot="1">
      <c r="A12" s="7" t="s">
        <v>14</v>
      </c>
      <c r="B12" s="4"/>
      <c r="C12" s="12">
        <v>18</v>
      </c>
      <c r="D12" s="10"/>
      <c r="E12" s="4">
        <v>0</v>
      </c>
      <c r="F12" s="15">
        <v>0</v>
      </c>
      <c r="G12" s="14">
        <f t="shared" si="0"/>
        <v>0</v>
      </c>
      <c r="H12" s="18"/>
      <c r="I12" s="21">
        <f t="shared" si="1"/>
        <v>0</v>
      </c>
      <c r="J12" s="22">
        <f t="shared" si="2"/>
        <v>0</v>
      </c>
      <c r="K12" s="16">
        <f t="shared" si="3"/>
        <v>0</v>
      </c>
    </row>
    <row r="13" spans="1:34" ht="52.5" customHeight="1" thickBot="1">
      <c r="A13" s="7" t="s">
        <v>15</v>
      </c>
      <c r="B13" s="4"/>
      <c r="C13" s="12">
        <v>18</v>
      </c>
      <c r="D13" s="10"/>
      <c r="E13" s="4">
        <v>0</v>
      </c>
      <c r="F13" s="15">
        <v>0</v>
      </c>
      <c r="G13" s="14">
        <f t="shared" si="0"/>
        <v>0</v>
      </c>
      <c r="H13" s="18"/>
      <c r="I13" s="21">
        <f t="shared" si="1"/>
        <v>0</v>
      </c>
      <c r="J13" s="22">
        <f t="shared" si="2"/>
        <v>0</v>
      </c>
      <c r="K13" s="16">
        <f t="shared" si="3"/>
        <v>0</v>
      </c>
    </row>
    <row r="14" spans="1:34" ht="54.75" customHeight="1" thickBot="1">
      <c r="A14" s="7" t="s">
        <v>31</v>
      </c>
      <c r="B14" s="4"/>
      <c r="C14" s="12">
        <v>17</v>
      </c>
      <c r="D14" s="10"/>
      <c r="E14" s="4">
        <v>0</v>
      </c>
      <c r="F14" s="15">
        <v>0</v>
      </c>
      <c r="G14" s="14">
        <f t="shared" si="0"/>
        <v>0</v>
      </c>
      <c r="H14" s="18"/>
      <c r="I14" s="21">
        <f t="shared" si="1"/>
        <v>0</v>
      </c>
      <c r="J14" s="22">
        <f t="shared" si="2"/>
        <v>0</v>
      </c>
      <c r="K14" s="16">
        <f t="shared" si="3"/>
        <v>0</v>
      </c>
    </row>
    <row r="15" spans="1:34" ht="60.75" thickBot="1">
      <c r="A15" s="7" t="s">
        <v>16</v>
      </c>
      <c r="B15" s="4"/>
      <c r="C15" s="12">
        <v>18</v>
      </c>
      <c r="D15" s="10"/>
      <c r="E15" s="4">
        <v>0</v>
      </c>
      <c r="F15" s="15">
        <v>0</v>
      </c>
      <c r="G15" s="14">
        <f t="shared" si="0"/>
        <v>0</v>
      </c>
      <c r="H15" s="18"/>
      <c r="I15" s="21">
        <f t="shared" si="1"/>
        <v>0</v>
      </c>
      <c r="J15" s="22">
        <f t="shared" si="2"/>
        <v>0</v>
      </c>
      <c r="K15" s="16">
        <f t="shared" si="3"/>
        <v>0</v>
      </c>
    </row>
    <row r="16" spans="1:34" ht="76.5" customHeight="1" thickBot="1">
      <c r="A16" s="7" t="s">
        <v>17</v>
      </c>
      <c r="B16" s="4"/>
      <c r="C16" s="12">
        <v>37</v>
      </c>
      <c r="D16" s="10"/>
      <c r="E16" s="4">
        <v>0</v>
      </c>
      <c r="F16" s="15">
        <v>0</v>
      </c>
      <c r="G16" s="14">
        <f t="shared" si="0"/>
        <v>0</v>
      </c>
      <c r="H16" s="18"/>
      <c r="I16" s="21">
        <f t="shared" si="1"/>
        <v>0</v>
      </c>
      <c r="J16" s="22">
        <f t="shared" si="2"/>
        <v>0</v>
      </c>
      <c r="K16" s="16">
        <f t="shared" si="3"/>
        <v>0</v>
      </c>
    </row>
    <row r="17" spans="1:13" ht="46.5" customHeight="1" thickBot="1">
      <c r="A17" s="7" t="s">
        <v>18</v>
      </c>
      <c r="B17" s="4"/>
      <c r="C17" s="12">
        <v>18</v>
      </c>
      <c r="D17" s="10"/>
      <c r="E17" s="4">
        <v>0</v>
      </c>
      <c r="F17" s="15">
        <v>0</v>
      </c>
      <c r="G17" s="14">
        <f t="shared" si="0"/>
        <v>0</v>
      </c>
      <c r="H17" s="18"/>
      <c r="I17" s="21">
        <f t="shared" si="1"/>
        <v>0</v>
      </c>
      <c r="J17" s="22">
        <f t="shared" si="2"/>
        <v>0</v>
      </c>
      <c r="K17" s="16">
        <f t="shared" si="3"/>
        <v>0</v>
      </c>
    </row>
    <row r="18" spans="1:13" ht="81" customHeight="1">
      <c r="A18" s="48" t="s">
        <v>19</v>
      </c>
      <c r="B18" s="49"/>
      <c r="C18" s="50">
        <v>3</v>
      </c>
      <c r="D18" s="51"/>
      <c r="E18" s="49">
        <v>0</v>
      </c>
      <c r="F18" s="52">
        <v>0</v>
      </c>
      <c r="G18" s="53">
        <f t="shared" si="0"/>
        <v>0</v>
      </c>
      <c r="H18" s="54"/>
      <c r="I18" s="55">
        <f>H18*3</f>
        <v>0</v>
      </c>
      <c r="J18" s="56">
        <f t="shared" si="2"/>
        <v>0</v>
      </c>
      <c r="K18" s="57">
        <f t="shared" si="3"/>
        <v>0</v>
      </c>
    </row>
    <row r="19" spans="1:13" ht="81" customHeight="1">
      <c r="A19" s="58" t="s">
        <v>32</v>
      </c>
      <c r="B19" s="59"/>
      <c r="C19" s="60">
        <v>3</v>
      </c>
      <c r="D19" s="61"/>
      <c r="E19" s="61"/>
      <c r="F19" s="62"/>
      <c r="G19" s="46">
        <f>F19*3</f>
        <v>0</v>
      </c>
      <c r="H19" s="46"/>
      <c r="I19" s="46">
        <f>H19*3</f>
        <v>0</v>
      </c>
      <c r="J19" s="46">
        <f t="shared" ref="J19" si="4">I19*12</f>
        <v>0</v>
      </c>
      <c r="K19" s="46">
        <f t="shared" ref="K19" si="5">J19*2</f>
        <v>0</v>
      </c>
      <c r="L19" s="47"/>
      <c r="M19" s="47"/>
    </row>
    <row r="20" spans="1:13" ht="45" customHeight="1" thickBot="1">
      <c r="A20" s="40" t="s">
        <v>20</v>
      </c>
      <c r="B20" s="41"/>
      <c r="C20" s="42"/>
      <c r="D20" s="43" t="s">
        <v>24</v>
      </c>
      <c r="E20" s="44"/>
      <c r="F20" s="45"/>
      <c r="G20" s="23">
        <f>SUM(G5:G18)</f>
        <v>0</v>
      </c>
      <c r="H20" s="40" t="s">
        <v>28</v>
      </c>
      <c r="I20" s="41"/>
      <c r="J20" s="42"/>
      <c r="K20" s="23">
        <f>SUM(K5:K18)</f>
        <v>0</v>
      </c>
    </row>
    <row r="21" spans="1:13" ht="89.25" customHeight="1" thickBot="1">
      <c r="A21" s="1"/>
      <c r="C21" s="8"/>
      <c r="D21" s="37" t="s">
        <v>29</v>
      </c>
      <c r="E21" s="38"/>
      <c r="F21" s="38"/>
      <c r="G21" s="24"/>
      <c r="H21" s="37" t="s">
        <v>30</v>
      </c>
      <c r="I21" s="38"/>
      <c r="J21" s="38"/>
      <c r="K21" s="24"/>
    </row>
    <row r="22" spans="1:13">
      <c r="A22" s="1"/>
      <c r="C22" s="8"/>
    </row>
    <row r="23" spans="1:13">
      <c r="A23" s="1"/>
      <c r="C23" s="8"/>
    </row>
    <row r="24" spans="1:13">
      <c r="A24" s="1"/>
      <c r="C24" s="8"/>
      <c r="E24" s="33"/>
      <c r="F24" s="34"/>
      <c r="G24" s="35"/>
    </row>
    <row r="25" spans="1:13">
      <c r="C25" s="8"/>
      <c r="G25" s="35"/>
    </row>
    <row r="26" spans="1:13">
      <c r="C26" s="8"/>
    </row>
    <row r="27" spans="1:13">
      <c r="C27" s="8"/>
    </row>
  </sheetData>
  <mergeCells count="11">
    <mergeCell ref="A1:I1"/>
    <mergeCell ref="D21:F21"/>
    <mergeCell ref="H21:J21"/>
    <mergeCell ref="D3:G3"/>
    <mergeCell ref="A3:C3"/>
    <mergeCell ref="H3:K3"/>
    <mergeCell ref="A20:C20"/>
    <mergeCell ref="D20:F20"/>
    <mergeCell ref="H20:J20"/>
    <mergeCell ref="D2:G2"/>
    <mergeCell ref="H2:K2"/>
  </mergeCells>
  <pageMargins left="0.70866141732283472" right="0.70866141732283472" top="0.35433070866141736" bottom="0.55118110236220474" header="0.31496062992125984" footer="0.31496062992125984"/>
  <pageSetup paperSize="8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AUSLBO</vt:lpstr>
      <vt:lpstr>Foglio1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2025-09-17T09:58:44Z</dcterms:modified>
</cp:coreProperties>
</file>