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tabRatio="489" firstSheet="1" activeTab="3"/>
  </bookViews>
  <sheets>
    <sheet name="SCHEDA 1 - SINTESI" sheetId="10" r:id="rId1"/>
    <sheet name="SCHEDA 2 - NOLEGGIO E AT DM-IVD" sheetId="1" r:id="rId2"/>
    <sheet name="SCHEDA 3 - NOL E AT NON DM-IVD" sheetId="7" r:id="rId3"/>
    <sheet name="SCHEDA 4 - PRESTAZIONI" sheetId="11" r:id="rId4"/>
    <sheet name="SCHEDA 5-REAGENTI E CONSUMABILI" sheetId="8" r:id="rId5"/>
    <sheet name="SCHEDA 6-REAGENTI TEST OPZIONI" sheetId="4" r:id="rId6"/>
  </sheets>
  <definedNames>
    <definedName name="_xlnm.Print_Area" localSheetId="1">'SCHEDA 2 - NOLEGGIO E AT DM-IVD'!$A$1:$J$22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7" l="1"/>
  <c r="O12" i="7"/>
  <c r="P11" i="1"/>
  <c r="O12" i="1"/>
  <c r="O11" i="1"/>
  <c r="G26" i="11" l="1"/>
  <c r="E30" i="11"/>
  <c r="E29" i="11"/>
  <c r="E28" i="11"/>
  <c r="E27" i="11"/>
  <c r="E26" i="11"/>
  <c r="D9" i="10" l="1"/>
  <c r="E9" i="10" s="1"/>
  <c r="E12" i="11" l="1"/>
  <c r="E34" i="11"/>
  <c r="N11" i="1"/>
  <c r="N12" i="1"/>
  <c r="M11" i="7"/>
  <c r="N11" i="7"/>
  <c r="G12" i="11"/>
  <c r="G34" i="11"/>
  <c r="P12" i="1"/>
  <c r="O11" i="7"/>
  <c r="P11" i="7"/>
  <c r="P13" i="7"/>
  <c r="P14" i="7"/>
  <c r="P15" i="7"/>
  <c r="P16" i="7"/>
  <c r="P17" i="7"/>
  <c r="P18" i="7"/>
  <c r="P19" i="7"/>
  <c r="P20" i="7"/>
  <c r="O13" i="7"/>
  <c r="O14" i="7"/>
  <c r="O15" i="7"/>
  <c r="O16" i="7"/>
  <c r="O17" i="7"/>
  <c r="O18" i="7"/>
  <c r="O19" i="7"/>
  <c r="O20" i="7"/>
  <c r="N12" i="7"/>
  <c r="N13" i="7"/>
  <c r="N14" i="7"/>
  <c r="N15" i="7"/>
  <c r="N16" i="7"/>
  <c r="N17" i="7"/>
  <c r="N18" i="7"/>
  <c r="N19" i="7"/>
  <c r="N20" i="7"/>
  <c r="M20" i="7"/>
  <c r="M12" i="7"/>
  <c r="M13" i="7"/>
  <c r="M14" i="7"/>
  <c r="M15" i="7"/>
  <c r="M16" i="7"/>
  <c r="M17" i="7"/>
  <c r="M18" i="7"/>
  <c r="M19" i="7"/>
  <c r="P13" i="1"/>
  <c r="P14" i="1"/>
  <c r="P15" i="1"/>
  <c r="P16" i="1"/>
  <c r="P17" i="1"/>
  <c r="P18" i="1"/>
  <c r="P19" i="1"/>
  <c r="P20" i="1"/>
  <c r="O13" i="1"/>
  <c r="O14" i="1"/>
  <c r="O15" i="1"/>
  <c r="O16" i="1"/>
  <c r="O17" i="1"/>
  <c r="O18" i="1"/>
  <c r="O19" i="1"/>
  <c r="O20" i="1"/>
  <c r="G35" i="11"/>
  <c r="G37" i="11"/>
  <c r="G13" i="11"/>
  <c r="G15" i="11"/>
  <c r="G16" i="11"/>
  <c r="G17" i="11"/>
  <c r="G18" i="11"/>
  <c r="G19" i="11"/>
  <c r="G20" i="11"/>
  <c r="G21" i="11"/>
  <c r="G22" i="11"/>
  <c r="G23" i="11"/>
  <c r="G24" i="11"/>
  <c r="G25" i="11"/>
  <c r="E13" i="11"/>
  <c r="E15" i="11"/>
  <c r="E16" i="11"/>
  <c r="E17" i="11"/>
  <c r="E18" i="11"/>
  <c r="E19" i="11"/>
  <c r="E20" i="11"/>
  <c r="E21" i="11"/>
  <c r="E22" i="11"/>
  <c r="E23" i="11"/>
  <c r="E24" i="11"/>
  <c r="E25" i="11"/>
  <c r="E35" i="11"/>
  <c r="E37" i="11"/>
  <c r="M12" i="1"/>
  <c r="M11" i="1"/>
  <c r="F38" i="11"/>
  <c r="D38" i="11"/>
  <c r="D31" i="11"/>
  <c r="F31" i="1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K25" i="7" l="1"/>
  <c r="B17" i="10" s="1"/>
  <c r="C17" i="10" s="1"/>
  <c r="K26" i="7"/>
  <c r="B18" i="10" s="1"/>
  <c r="C18" i="10" s="1"/>
  <c r="K31" i="7"/>
  <c r="D18" i="10" s="1"/>
  <c r="E18" i="10" s="1"/>
  <c r="K30" i="7"/>
  <c r="D17" i="10" s="1"/>
  <c r="E17" i="10" s="1"/>
  <c r="K25" i="1"/>
  <c r="K24" i="1"/>
  <c r="B15" i="10" s="1"/>
  <c r="K30" i="1"/>
  <c r="K29" i="1"/>
  <c r="G38" i="11"/>
  <c r="E38" i="11"/>
  <c r="G31" i="11"/>
  <c r="D14" i="10" s="1"/>
  <c r="E31" i="11"/>
  <c r="B14" i="10" l="1"/>
  <c r="D15" i="10"/>
  <c r="E15" i="10" s="1"/>
  <c r="D16" i="10"/>
  <c r="E16" i="10" s="1"/>
  <c r="B16" i="10"/>
  <c r="C16" i="10" s="1"/>
  <c r="C15" i="10"/>
  <c r="E14" i="10"/>
  <c r="D19" i="10" l="1"/>
  <c r="E19" i="10"/>
  <c r="C22" i="10"/>
  <c r="A25" i="10" s="1"/>
  <c r="B19" i="10"/>
  <c r="C14" i="10"/>
  <c r="C19" i="10" s="1"/>
  <c r="B20" i="10" l="1"/>
</calcChain>
</file>

<file path=xl/sharedStrings.xml><?xml version="1.0" encoding="utf-8"?>
<sst xmlns="http://schemas.openxmlformats.org/spreadsheetml/2006/main" count="199" uniqueCount="130">
  <si>
    <t>RIEPILOGO OFFERTA ECONOMICA - SCHEDA 1</t>
  </si>
  <si>
    <t>OFFERTA ECONOMICA</t>
  </si>
  <si>
    <t>Durata contrattuale in anni</t>
  </si>
  <si>
    <t>BOLOGNA</t>
  </si>
  <si>
    <t>FERRARA</t>
  </si>
  <si>
    <t xml:space="preserve"> </t>
  </si>
  <si>
    <t>OSPEDALE Maggiore BOLOGNA</t>
  </si>
  <si>
    <t>OSPEDALE Cona FERRARA</t>
  </si>
  <si>
    <t xml:space="preserve">Prestazioni Refertate </t>
  </si>
  <si>
    <t>vedi scheda 4</t>
  </si>
  <si>
    <t>Canone annuo noleggio strumentazione DM/IVD</t>
  </si>
  <si>
    <t>vedi scheda 2</t>
  </si>
  <si>
    <t>Canone annuo manutenzione strumentazione DM/IVD</t>
  </si>
  <si>
    <t>Canone annuo noleggio strumentazione non DM/IVD</t>
  </si>
  <si>
    <t>vedi scheda 3</t>
  </si>
  <si>
    <t>Canone annuo manutenzione strumentazione non DM/IVD</t>
  </si>
  <si>
    <t>% del totale oggetto fornitura</t>
  </si>
  <si>
    <t>%</t>
  </si>
  <si>
    <t>STRUMENTAZIONE</t>
  </si>
  <si>
    <t>SOFTWARE IVD proprietari</t>
  </si>
  <si>
    <t>INTERFACCIAMENTI APPLICATIVI AZIENDALI</t>
  </si>
  <si>
    <t>INCIDENZA % SUI CANONI FISSI (NOLEGGIO E ASSISTENZA TECNICA)</t>
  </si>
  <si>
    <t xml:space="preserve">% </t>
  </si>
  <si>
    <t>NOLEGGIO E ASSISTENZA TECNICA STRUMENTAZIONE E SOFTWARE  DM/IVD - SCHEDA 2</t>
  </si>
  <si>
    <t>Apparecchiature E SOFTWARE  IVD-DM</t>
  </si>
  <si>
    <t>Strumentazione</t>
  </si>
  <si>
    <t>Fabbricante</t>
  </si>
  <si>
    <t>Modello</t>
  </si>
  <si>
    <t>Qt offerta Bologna</t>
  </si>
  <si>
    <t>Qt offerta Ferrara</t>
  </si>
  <si>
    <t>Codice prodotto fabbricante</t>
  </si>
  <si>
    <t>Codice prodotto fornitore</t>
  </si>
  <si>
    <t>Codice CND</t>
  </si>
  <si>
    <t>NUMERO REPERTORIO</t>
  </si>
  <si>
    <t>Prezzo listino dispositivo</t>
  </si>
  <si>
    <t>Canone Assistenza Tecnica Annuo singolo dispositivo in euro (senza IVA)</t>
  </si>
  <si>
    <t>Canone Noleggio Annuo TOTALE dispositivi offerti in euro (senza IVA)</t>
  </si>
  <si>
    <t>NOLEGGIO E ASSISTENZA TECNICA STRUMENTAZIONE E SOFTWARE NON DM/IVD - SCHEDA 3</t>
  </si>
  <si>
    <t>Apparecchiature E SOFTWARE NON IVD-DM</t>
  </si>
  <si>
    <t>QUOTAZIONE ECONOMICA PRESTAZIONI - SCHEDA 4</t>
  </si>
  <si>
    <t>Rif</t>
  </si>
  <si>
    <t>TEST:</t>
  </si>
  <si>
    <t>N° prestazioni refertate annue previste</t>
  </si>
  <si>
    <t>REAGENTI / CONSUMABILI E MATERIALE NECESSARIO- SCHEDA 5</t>
  </si>
  <si>
    <t xml:space="preserve">Dovranno essere riportati tutti i reagenti e i consumabili necessari per l'esecuzione di ciascun test </t>
  </si>
  <si>
    <t>RIF.</t>
  </si>
  <si>
    <t>TEST</t>
  </si>
  <si>
    <t>Kit offerto     (descrizione)</t>
  </si>
  <si>
    <t>Produttore</t>
  </si>
  <si>
    <t>Codice Prodotto (REF) fabbricante</t>
  </si>
  <si>
    <t>Confezionamento</t>
  </si>
  <si>
    <t>CND</t>
  </si>
  <si>
    <t>RDM</t>
  </si>
  <si>
    <t>Prezzo listino a confezione</t>
  </si>
  <si>
    <t>Prezzo scontato offerto a confezione (iva esclusa)</t>
  </si>
  <si>
    <t>REAGENTI/CONSUMABILI E MATERIALE PER TEST OPZIONALI (SCHEDA 6)</t>
  </si>
  <si>
    <t xml:space="preserve">Dovranno essere riportati tutti i reagenti, consumabili e altro materiale necessario per l'esecuzione di ciascun test </t>
  </si>
  <si>
    <t>Nome commerciale</t>
  </si>
  <si>
    <t xml:space="preserve">REF produttore </t>
  </si>
  <si>
    <t>Codice catalogo fornitore (se diverso da REF produttore)</t>
  </si>
  <si>
    <t>N.ro annuo confezioni previste</t>
  </si>
  <si>
    <r>
      <t>Costo unitario a prestazione refertata     I</t>
    </r>
    <r>
      <rPr>
        <sz val="10"/>
        <color indexed="8"/>
        <rFont val="Arial"/>
        <family val="2"/>
      </rPr>
      <t>VA esclusa</t>
    </r>
  </si>
  <si>
    <t>IgG liquor x rbolig</t>
  </si>
  <si>
    <t>IgG Siero x rbolig</t>
  </si>
  <si>
    <t>Beta2microglob. urina</t>
  </si>
  <si>
    <t>C1 esterasi inibitore</t>
  </si>
  <si>
    <t>Alfa1 microglob.urina</t>
  </si>
  <si>
    <t>Alfa2 macroglobul.</t>
  </si>
  <si>
    <t>Retinol binding prot.</t>
  </si>
  <si>
    <t>Kappa S</t>
  </si>
  <si>
    <t>Lambda S</t>
  </si>
  <si>
    <t>IgG1</t>
  </si>
  <si>
    <t>IgG2</t>
  </si>
  <si>
    <t>IgG3</t>
  </si>
  <si>
    <t>IgG4</t>
  </si>
  <si>
    <t>TEST IMMUNONEFELOMETRIA /IMMUNOTURBIDIMETRIA:</t>
  </si>
  <si>
    <t>TEST OPZIONALI IMMUNONEFELOMETRIA /IMMUNOTURBIDIMETRIA:</t>
  </si>
  <si>
    <t>CH50</t>
  </si>
  <si>
    <t>IgD</t>
  </si>
  <si>
    <t>catene complete kappa e lambda</t>
  </si>
  <si>
    <t>proteine totali basso livello</t>
  </si>
  <si>
    <t>Albumina Siero x rbolig</t>
  </si>
  <si>
    <t>Albumina liquor x rbolig</t>
  </si>
  <si>
    <t>SieroAmiliode</t>
  </si>
  <si>
    <t>Immunoglobuline A Low</t>
  </si>
  <si>
    <t>Immunoglobuline M Low</t>
  </si>
  <si>
    <t>IgA salivari</t>
  </si>
  <si>
    <t xml:space="preserve">FORNITURA IN SERVICE DI SISTEMI DIAGNOSTICI PER DETERMINAZIONE IN IMMUNONEFELOMETRIA /IMMUNOTURBIDIMETRIA DELLE PROTEINE SPECIFICHE PER LE AZIENDE AUSL DI BOLOGNA E AOU DI FERRARA
</t>
  </si>
  <si>
    <t>FORNITURA IN SERVICE DI SISTEMI DIAGNOSTICI PER DETERMINAZIONE IN IMMUNONEFELOMETRIA /IMMUNOTURBIDIMETRIA DELLE PROTEINE SPECIFICHE PER LE AZIENDE AUSL DI BOLOGNA E AOU DI FERRARA</t>
  </si>
  <si>
    <r>
      <t xml:space="preserve">Base d'asta non superabile </t>
    </r>
    <r>
      <rPr>
        <b/>
        <sz val="12"/>
        <color indexed="8"/>
        <rFont val="Calibri"/>
        <family val="2"/>
      </rPr>
      <t>SISTEMI DIAGNOSTICI PER DETERMINAZIONE IN IMMUNONEFELOMETRIA /IMMUNOTURBIDIMETRIA DELLE PROTEINE SPECIFICHE</t>
    </r>
    <r>
      <rPr>
        <sz val="12"/>
        <color indexed="8"/>
        <rFont val="Calibri"/>
        <family val="2"/>
      </rPr>
      <t xml:space="preserve"> IVA esclusa</t>
    </r>
  </si>
  <si>
    <t>TOTALE SISTEMI E MATERIALI PER IMMUNONEFELOMETRIA /IMMUNOTURBIDIMETRIA</t>
  </si>
  <si>
    <t>TOTALE ANNUO
( IVA esclusa)</t>
  </si>
  <si>
    <t>SISTEMI DIAGNOSTICI PER DETERMINAZIONE IN IMMUNONEFELOMETRIA /IMMUNOTURBIDIMETRIA DELLE PROTEINE SPECIFICHE</t>
  </si>
  <si>
    <t>AUSL BOLOGNA</t>
  </si>
  <si>
    <t>AOU FERRARA</t>
  </si>
  <si>
    <t>Totale annuo offerto IVA esclusa</t>
  </si>
  <si>
    <t xml:space="preserve">Totale 4 anni IVA esclusa </t>
  </si>
  <si>
    <t>QUADRIENNALE NON SUPERIORE A € 1.300.000,00 € IVA ESCLUSA</t>
  </si>
  <si>
    <t>TOTALE COMPLESSIVO OFFERTO 4 ANNI</t>
  </si>
  <si>
    <t xml:space="preserve">Totale complessivo 4 anni dei canoni noleggio e manutenzione della strumentazione offerta DM/IVD e NON DM/IVD </t>
  </si>
  <si>
    <t>SISTEMI E MATERIALI PER DETERMINAZIONE IN IMMUNONEFELOMETRIA /IMMUNOTURBIDIMETRIA DELLE PROTEINE SPECIFICHE</t>
  </si>
  <si>
    <t>Relativamente ai canoni noleggio e manutenzione della strumentazione:</t>
  </si>
  <si>
    <t>QUADRIENNALE COMPLESSIVO NON SUPERIORE A € 325.000 IVA ESCLUSA
(MAX 25% TOTALE FORNITURA di € 1.300.000,00 IVA ESCLUSA)</t>
  </si>
  <si>
    <t>Canone Noleggio Annuo singolo dispositivo euro (senza IVA)</t>
  </si>
  <si>
    <t>Canone Assistenza Tecnica annuo  TOTALE dispositivi offerti in euro (senza IVA)</t>
  </si>
  <si>
    <t>Canone Assistenza Tecnica annuo TOTALE dispositivi offerti in euro (senza IVA)</t>
  </si>
  <si>
    <t>Canone Noleggio Annuo singolo dispositivo in euro (senza IVA)</t>
  </si>
  <si>
    <t xml:space="preserve">ALLEGATO E </t>
  </si>
  <si>
    <t>AUSL BO - Lab.Ospedale Maggiore</t>
  </si>
  <si>
    <t>AOU FE - Laboratorio Cona</t>
  </si>
  <si>
    <t>TOTALE ANNUO per le prestazioni previste IVA esclusa</t>
  </si>
  <si>
    <t>TOTALE COMPLESSIVO</t>
  </si>
  <si>
    <r>
      <t>Costo unitario a prestazione refertata  I</t>
    </r>
    <r>
      <rPr>
        <b/>
        <sz val="11"/>
        <color indexed="8"/>
        <rFont val="Calibri"/>
        <family val="2"/>
        <scheme val="minor"/>
      </rPr>
      <t>VA esclusa</t>
    </r>
  </si>
  <si>
    <t>Costo unitario a prestazione refertata  IVA esclusa</t>
  </si>
  <si>
    <t>ANNUALE IVA ESCLUSA</t>
  </si>
  <si>
    <t>ANNUALE IVA INCLUSA</t>
  </si>
  <si>
    <t>QUADRIENNALE IVA ESCLUSA</t>
  </si>
  <si>
    <t>QUADRIENNALE IVA INCLUSA</t>
  </si>
  <si>
    <t>AUSL BO</t>
  </si>
  <si>
    <t>AOU FE</t>
  </si>
  <si>
    <t>MAX CANONI ANNUO 
( IVA esclusa)</t>
  </si>
  <si>
    <t xml:space="preserve">Totale complessivo AUSL BO Canone noleggio  DM/IVD </t>
  </si>
  <si>
    <t xml:space="preserve">Totale complessivo AUSL BO Canone Assistenza Tecnica DM/IVD </t>
  </si>
  <si>
    <t xml:space="preserve">Totale complessivo AOU FE Canone noleggio  DM/IVD </t>
  </si>
  <si>
    <t xml:space="preserve">Totale complessivo AOU FE Canone Assistenza Tecnica  DM/IVD </t>
  </si>
  <si>
    <t xml:space="preserve">Totale complessivo Canone noleggio AUSL BO DM/IVD </t>
  </si>
  <si>
    <t>Totale complessivo Canone Assisitenza Tecnica AUSL BO DM/IVD</t>
  </si>
  <si>
    <t>Totale complessivo Canone noleggio AOU FE DM/IVD</t>
  </si>
  <si>
    <t xml:space="preserve">Totale complessivo Canone Assisitenza Tecnica AOU FE DM/IVD </t>
  </si>
  <si>
    <t xml:space="preserve"> AOU 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</si>
</sst>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&quot; € &quot;#,##0.00\ ;&quot;-€ &quot;#,##0.00\ ;&quot; € -&quot;#\ ;@\ "/>
    <numFmt numFmtId="165" formatCode="#,##0.00\ [$€]\ ;\-#,##0.00\ [$€]\ ;&quot; -&quot;00\ [$€]\ ;@\ "/>
    <numFmt numFmtId="166" formatCode="#,##0.00\ &quot;€&quot;"/>
    <numFmt numFmtId="167" formatCode="&quot;€ &quot;#,##0.00"/>
    <numFmt numFmtId="168" formatCode="_-* #,##0\ _€_-;\-* #,##0\ _€_-;_-* &quot;-&quot;??\ _€_-;_-@_-"/>
    <numFmt numFmtId="169" formatCode="_-* #,##0.00\ [$€-410]_-;\-* #,##0.00\ [$€-410]_-;_-* &quot;-&quot;??\ [$€-410]_-;_-@_-"/>
    <numFmt numFmtId="170" formatCode="_-* #,##0_-;\-* #,##0_-;_-* &quot;-&quot;??_-;_-@_-"/>
  </numFmts>
  <fonts count="49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2"/>
      <color indexed="8"/>
      <name val="Verdana"/>
      <family val="2"/>
    </font>
    <font>
      <b/>
      <sz val="11"/>
      <color indexed="8"/>
      <name val="Arial"/>
      <family val="2"/>
    </font>
    <font>
      <b/>
      <sz val="11"/>
      <color indexed="8"/>
      <name val="Verdana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mbria"/>
      <family val="1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</fills>
  <borders count="34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4" fontId="21" fillId="0" borderId="0" applyBorder="0" applyProtection="0"/>
    <xf numFmtId="0" fontId="23" fillId="0" borderId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43" fontId="21" fillId="0" borderId="0" applyFont="0" applyFill="0" applyBorder="0" applyAlignment="0" applyProtection="0"/>
    <xf numFmtId="0" fontId="9" fillId="8" borderId="0" applyBorder="0" applyProtection="0"/>
    <xf numFmtId="0" fontId="10" fillId="8" borderId="1" applyProtection="0"/>
    <xf numFmtId="9" fontId="21" fillId="0" borderId="0" applyFont="0" applyFill="0" applyBorder="0" applyAlignment="0" applyProtection="0"/>
    <xf numFmtId="0" fontId="21" fillId="0" borderId="0" applyBorder="0" applyProtection="0"/>
    <xf numFmtId="0" fontId="21" fillId="0" borderId="0" applyBorder="0" applyProtection="0"/>
    <xf numFmtId="165" fontId="21" fillId="0" borderId="0" applyBorder="0" applyProtection="0"/>
    <xf numFmtId="0" fontId="3" fillId="0" borderId="0" applyBorder="0" applyProtection="0"/>
  </cellStyleXfs>
  <cellXfs count="184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7" fillId="0" borderId="0" xfId="0" applyFont="1"/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6" fillId="0" borderId="2" xfId="0" applyFont="1" applyBorder="1"/>
    <xf numFmtId="3" fontId="0" fillId="0" borderId="2" xfId="0" applyNumberFormat="1" applyBorder="1"/>
    <xf numFmtId="0" fontId="18" fillId="0" borderId="2" xfId="0" applyFont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31" fillId="0" borderId="2" xfId="0" applyFont="1" applyBorder="1" applyAlignment="1">
      <alignment horizontal="center" vertical="center" wrapText="1"/>
    </xf>
    <xf numFmtId="0" fontId="11" fillId="9" borderId="0" xfId="0" applyFont="1" applyFill="1" applyAlignment="1">
      <alignment horizontal="center" wrapText="1"/>
    </xf>
    <xf numFmtId="0" fontId="0" fillId="0" borderId="3" xfId="0" applyBorder="1"/>
    <xf numFmtId="0" fontId="0" fillId="0" borderId="0" xfId="0" applyAlignment="1">
      <alignment horizontal="center"/>
    </xf>
    <xf numFmtId="165" fontId="21" fillId="0" borderId="2" xfId="20" applyBorder="1"/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6" fillId="10" borderId="4" xfId="0" applyFont="1" applyFill="1" applyBorder="1" applyAlignment="1">
      <alignment vertical="top"/>
    </xf>
    <xf numFmtId="0" fontId="0" fillId="10" borderId="4" xfId="0" applyFill="1" applyBorder="1" applyAlignment="1">
      <alignment vertical="top"/>
    </xf>
    <xf numFmtId="0" fontId="0" fillId="10" borderId="0" xfId="0" applyFill="1"/>
    <xf numFmtId="166" fontId="27" fillId="0" borderId="2" xfId="0" applyNumberFormat="1" applyFont="1" applyBorder="1" applyAlignment="1" applyProtection="1">
      <alignment vertical="center"/>
      <protection locked="0"/>
    </xf>
    <xf numFmtId="0" fontId="32" fillId="0" borderId="0" xfId="0" applyFont="1" applyAlignment="1">
      <alignment wrapText="1"/>
    </xf>
    <xf numFmtId="0" fontId="33" fillId="0" borderId="0" xfId="0" applyFont="1"/>
    <xf numFmtId="0" fontId="34" fillId="0" borderId="0" xfId="0" applyFont="1"/>
    <xf numFmtId="0" fontId="33" fillId="11" borderId="2" xfId="0" applyFont="1" applyFill="1" applyBorder="1" applyAlignment="1">
      <alignment wrapText="1"/>
    </xf>
    <xf numFmtId="0" fontId="33" fillId="12" borderId="2" xfId="0" applyFont="1" applyFill="1" applyBorder="1" applyAlignment="1">
      <alignment wrapText="1"/>
    </xf>
    <xf numFmtId="166" fontId="33" fillId="12" borderId="2" xfId="0" applyNumberFormat="1" applyFont="1" applyFill="1" applyBorder="1"/>
    <xf numFmtId="0" fontId="33" fillId="0" borderId="0" xfId="0" applyFont="1" applyAlignment="1">
      <alignment wrapText="1"/>
    </xf>
    <xf numFmtId="0" fontId="33" fillId="10" borderId="0" xfId="0" applyFont="1" applyFill="1"/>
    <xf numFmtId="0" fontId="33" fillId="12" borderId="2" xfId="0" applyFont="1" applyFill="1" applyBorder="1" applyAlignment="1">
      <alignment horizontal="center" wrapText="1"/>
    </xf>
    <xf numFmtId="0" fontId="33" fillId="10" borderId="0" xfId="0" applyFont="1" applyFill="1" applyAlignment="1">
      <alignment horizontal="center" wrapText="1"/>
    </xf>
    <xf numFmtId="166" fontId="33" fillId="10" borderId="0" xfId="0" applyNumberFormat="1" applyFont="1" applyFill="1"/>
    <xf numFmtId="166" fontId="35" fillId="10" borderId="0" xfId="0" applyNumberFormat="1" applyFont="1" applyFill="1"/>
    <xf numFmtId="0" fontId="32" fillId="10" borderId="0" xfId="0" applyFont="1" applyFill="1" applyAlignment="1">
      <alignment horizontal="right" wrapText="1"/>
    </xf>
    <xf numFmtId="9" fontId="33" fillId="10" borderId="0" xfId="17" applyFont="1" applyFill="1" applyBorder="1"/>
    <xf numFmtId="0" fontId="33" fillId="12" borderId="2" xfId="0" applyFont="1" applyFill="1" applyBorder="1"/>
    <xf numFmtId="166" fontId="33" fillId="0" borderId="0" xfId="0" applyNumberFormat="1" applyFont="1"/>
    <xf numFmtId="0" fontId="33" fillId="12" borderId="5" xfId="0" applyFont="1" applyFill="1" applyBorder="1" applyAlignment="1">
      <alignment wrapText="1"/>
    </xf>
    <xf numFmtId="166" fontId="33" fillId="12" borderId="5" xfId="0" applyNumberFormat="1" applyFont="1" applyFill="1" applyBorder="1"/>
    <xf numFmtId="0" fontId="32" fillId="12" borderId="6" xfId="0" applyFont="1" applyFill="1" applyBorder="1" applyAlignment="1">
      <alignment vertical="center" wrapText="1"/>
    </xf>
    <xf numFmtId="166" fontId="35" fillId="12" borderId="7" xfId="0" applyNumberFormat="1" applyFont="1" applyFill="1" applyBorder="1"/>
    <xf numFmtId="166" fontId="32" fillId="12" borderId="8" xfId="0" applyNumberFormat="1" applyFont="1" applyFill="1" applyBorder="1"/>
    <xf numFmtId="0" fontId="32" fillId="12" borderId="9" xfId="0" applyFont="1" applyFill="1" applyBorder="1" applyAlignment="1">
      <alignment vertical="center" wrapText="1"/>
    </xf>
    <xf numFmtId="0" fontId="32" fillId="0" borderId="0" xfId="0" applyFont="1"/>
    <xf numFmtId="166" fontId="22" fillId="13" borderId="2" xfId="0" applyNumberFormat="1" applyFont="1" applyFill="1" applyBorder="1"/>
    <xf numFmtId="0" fontId="33" fillId="10" borderId="10" xfId="0" applyFont="1" applyFill="1" applyBorder="1"/>
    <xf numFmtId="0" fontId="11" fillId="14" borderId="0" xfId="0" applyFont="1" applyFill="1" applyAlignment="1">
      <alignment horizontal="center" wrapText="1"/>
    </xf>
    <xf numFmtId="0" fontId="12" fillId="10" borderId="0" xfId="0" applyFont="1" applyFill="1" applyAlignment="1">
      <alignment wrapText="1"/>
    </xf>
    <xf numFmtId="49" fontId="19" fillId="0" borderId="11" xfId="0" applyNumberFormat="1" applyFont="1" applyBorder="1" applyAlignment="1">
      <alignment vertical="center" wrapText="1"/>
    </xf>
    <xf numFmtId="49" fontId="20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vertical="top"/>
    </xf>
    <xf numFmtId="49" fontId="30" fillId="0" borderId="2" xfId="0" applyNumberFormat="1" applyFont="1" applyBorder="1" applyAlignment="1">
      <alignment vertical="center" wrapText="1"/>
    </xf>
    <xf numFmtId="0" fontId="33" fillId="10" borderId="0" xfId="0" applyFont="1" applyFill="1" applyAlignment="1">
      <alignment vertical="center" wrapText="1"/>
    </xf>
    <xf numFmtId="0" fontId="33" fillId="10" borderId="0" xfId="0" applyFont="1" applyFill="1" applyAlignment="1">
      <alignment wrapText="1"/>
    </xf>
    <xf numFmtId="166" fontId="34" fillId="15" borderId="12" xfId="0" applyNumberFormat="1" applyFont="1" applyFill="1" applyBorder="1"/>
    <xf numFmtId="0" fontId="34" fillId="15" borderId="13" xfId="0" applyFont="1" applyFill="1" applyBorder="1" applyAlignment="1">
      <alignment horizontal="center" wrapText="1"/>
    </xf>
    <xf numFmtId="0" fontId="33" fillId="15" borderId="14" xfId="0" applyFont="1" applyFill="1" applyBorder="1" applyAlignment="1">
      <alignment wrapText="1"/>
    </xf>
    <xf numFmtId="0" fontId="33" fillId="15" borderId="15" xfId="0" applyFont="1" applyFill="1" applyBorder="1" applyAlignment="1">
      <alignment wrapText="1"/>
    </xf>
    <xf numFmtId="0" fontId="36" fillId="15" borderId="16" xfId="0" applyFont="1" applyFill="1" applyBorder="1" applyAlignment="1">
      <alignment vertical="center" wrapText="1"/>
    </xf>
    <xf numFmtId="9" fontId="33" fillId="10" borderId="0" xfId="17" applyFont="1" applyFill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67" fontId="31" fillId="0" borderId="0" xfId="0" applyNumberFormat="1" applyFont="1" applyAlignment="1">
      <alignment horizontal="center" vertical="center" wrapText="1"/>
    </xf>
    <xf numFmtId="49" fontId="41" fillId="0" borderId="0" xfId="0" applyNumberFormat="1" applyFont="1" applyAlignment="1">
      <alignment horizontal="left" vertical="center" wrapText="1"/>
    </xf>
    <xf numFmtId="3" fontId="31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vertical="top"/>
    </xf>
    <xf numFmtId="0" fontId="37" fillId="0" borderId="2" xfId="0" applyFont="1" applyBorder="1" applyAlignment="1">
      <alignment horizontal="center" vertical="top"/>
    </xf>
    <xf numFmtId="0" fontId="40" fillId="0" borderId="2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vertical="center" wrapText="1"/>
    </xf>
    <xf numFmtId="0" fontId="42" fillId="0" borderId="32" xfId="0" applyFont="1" applyBorder="1" applyAlignment="1">
      <alignment vertical="center" wrapText="1"/>
    </xf>
    <xf numFmtId="169" fontId="40" fillId="0" borderId="17" xfId="0" applyNumberFormat="1" applyFont="1" applyBorder="1" applyAlignment="1">
      <alignment vertical="center" wrapText="1"/>
    </xf>
    <xf numFmtId="170" fontId="42" fillId="0" borderId="29" xfId="14" applyNumberFormat="1" applyFont="1" applyFill="1" applyBorder="1" applyAlignment="1">
      <alignment horizontal="right" vertical="center" wrapText="1"/>
    </xf>
    <xf numFmtId="169" fontId="36" fillId="0" borderId="2" xfId="14" applyNumberFormat="1" applyFont="1" applyFill="1" applyBorder="1" applyAlignment="1" applyProtection="1">
      <alignment vertical="center" wrapText="1"/>
    </xf>
    <xf numFmtId="169" fontId="40" fillId="16" borderId="17" xfId="0" applyNumberFormat="1" applyFont="1" applyFill="1" applyBorder="1" applyAlignment="1">
      <alignment vertical="center" wrapText="1"/>
    </xf>
    <xf numFmtId="168" fontId="44" fillId="0" borderId="2" xfId="0" applyNumberFormat="1" applyFont="1" applyBorder="1"/>
    <xf numFmtId="169" fontId="44" fillId="16" borderId="2" xfId="0" applyNumberFormat="1" applyFont="1" applyFill="1" applyBorder="1"/>
    <xf numFmtId="49" fontId="43" fillId="0" borderId="2" xfId="0" applyNumberFormat="1" applyFont="1" applyBorder="1" applyAlignment="1">
      <alignment horizontal="center" vertical="center" wrapText="1"/>
    </xf>
    <xf numFmtId="0" fontId="42" fillId="0" borderId="29" xfId="0" applyFont="1" applyBorder="1" applyAlignment="1">
      <alignment horizontal="right" vertical="center" wrapText="1"/>
    </xf>
    <xf numFmtId="169" fontId="31" fillId="0" borderId="30" xfId="0" applyNumberFormat="1" applyFont="1" applyBorder="1" applyAlignment="1">
      <alignment horizontal="center" vertical="center" wrapText="1"/>
    </xf>
    <xf numFmtId="0" fontId="45" fillId="0" borderId="29" xfId="0" applyFont="1" applyBorder="1" applyAlignment="1">
      <alignment horizontal="right" vertical="center" wrapText="1"/>
    </xf>
    <xf numFmtId="0" fontId="47" fillId="0" borderId="0" xfId="0" applyFont="1"/>
    <xf numFmtId="49" fontId="36" fillId="0" borderId="32" xfId="0" applyNumberFormat="1" applyFont="1" applyBorder="1" applyAlignment="1">
      <alignment vertical="center" wrapText="1"/>
    </xf>
    <xf numFmtId="169" fontId="40" fillId="0" borderId="30" xfId="0" applyNumberFormat="1" applyFont="1" applyBorder="1" applyAlignment="1">
      <alignment vertical="center" wrapText="1"/>
    </xf>
    <xf numFmtId="0" fontId="42" fillId="0" borderId="32" xfId="0" applyFont="1" applyBorder="1" applyAlignment="1">
      <alignment horizontal="right" vertical="center" wrapText="1"/>
    </xf>
    <xf numFmtId="170" fontId="42" fillId="0" borderId="32" xfId="14" applyNumberFormat="1" applyFont="1" applyFill="1" applyBorder="1" applyAlignment="1">
      <alignment horizontal="right" vertical="center" wrapText="1"/>
    </xf>
    <xf numFmtId="169" fontId="36" fillId="0" borderId="32" xfId="14" applyNumberFormat="1" applyFont="1" applyFill="1" applyBorder="1" applyAlignment="1" applyProtection="1">
      <alignment vertical="center" wrapText="1"/>
    </xf>
    <xf numFmtId="0" fontId="33" fillId="0" borderId="2" xfId="0" applyFont="1" applyBorder="1" applyAlignment="1">
      <alignment wrapText="1"/>
    </xf>
    <xf numFmtId="166" fontId="33" fillId="0" borderId="2" xfId="0" applyNumberFormat="1" applyFont="1" applyBorder="1" applyAlignment="1">
      <alignment vertical="center"/>
    </xf>
    <xf numFmtId="166" fontId="33" fillId="0" borderId="31" xfId="0" applyNumberFormat="1" applyFont="1" applyBorder="1" applyAlignment="1">
      <alignment vertical="center"/>
    </xf>
    <xf numFmtId="0" fontId="33" fillId="11" borderId="2" xfId="0" applyFont="1" applyFill="1" applyBorder="1" applyAlignment="1">
      <alignment horizontal="center"/>
    </xf>
    <xf numFmtId="0" fontId="33" fillId="11" borderId="2" xfId="0" applyFont="1" applyFill="1" applyBorder="1" applyAlignment="1">
      <alignment horizontal="center" vertical="center"/>
    </xf>
    <xf numFmtId="166" fontId="35" fillId="0" borderId="18" xfId="0" applyNumberFormat="1" applyFont="1" applyBorder="1" applyAlignment="1">
      <alignment horizontal="center"/>
    </xf>
    <xf numFmtId="166" fontId="32" fillId="0" borderId="23" xfId="0" applyNumberFormat="1" applyFont="1" applyBorder="1" applyAlignment="1">
      <alignment horizontal="center" vertical="center"/>
    </xf>
    <xf numFmtId="166" fontId="32" fillId="0" borderId="24" xfId="0" applyNumberFormat="1" applyFont="1" applyBorder="1" applyAlignment="1">
      <alignment horizontal="center" vertical="center"/>
    </xf>
    <xf numFmtId="166" fontId="32" fillId="0" borderId="18" xfId="0" applyNumberFormat="1" applyFont="1" applyBorder="1" applyAlignment="1">
      <alignment horizontal="center" vertical="center"/>
    </xf>
    <xf numFmtId="166" fontId="35" fillId="0" borderId="0" xfId="0" applyNumberFormat="1" applyFont="1"/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wrapText="1"/>
    </xf>
    <xf numFmtId="0" fontId="11" fillId="9" borderId="0" xfId="0" applyFont="1" applyFill="1" applyAlignment="1">
      <alignment wrapText="1"/>
    </xf>
    <xf numFmtId="0" fontId="0" fillId="16" borderId="0" xfId="0" applyFill="1" applyAlignment="1">
      <alignment horizontal="center"/>
    </xf>
    <xf numFmtId="0" fontId="0" fillId="16" borderId="0" xfId="0" applyFill="1" applyAlignment="1">
      <alignment wrapText="1"/>
    </xf>
    <xf numFmtId="0" fontId="0" fillId="16" borderId="0" xfId="0" applyFill="1"/>
    <xf numFmtId="0" fontId="12" fillId="16" borderId="0" xfId="0" applyFont="1" applyFill="1" applyAlignment="1">
      <alignment wrapText="1"/>
    </xf>
    <xf numFmtId="0" fontId="32" fillId="16" borderId="0" xfId="0" applyFont="1" applyFill="1" applyAlignment="1">
      <alignment horizontal="center" wrapText="1"/>
    </xf>
    <xf numFmtId="0" fontId="32" fillId="16" borderId="0" xfId="0" applyFont="1" applyFill="1" applyAlignment="1">
      <alignment wrapText="1"/>
    </xf>
    <xf numFmtId="0" fontId="11" fillId="14" borderId="0" xfId="0" applyFont="1" applyFill="1" applyAlignment="1">
      <alignment wrapText="1"/>
    </xf>
    <xf numFmtId="0" fontId="46" fillId="14" borderId="0" xfId="0" applyFont="1" applyFill="1" applyAlignment="1">
      <alignment wrapText="1"/>
    </xf>
    <xf numFmtId="0" fontId="46" fillId="17" borderId="0" xfId="0" applyFont="1" applyFill="1" applyAlignment="1">
      <alignment wrapText="1"/>
    </xf>
    <xf numFmtId="0" fontId="46" fillId="14" borderId="0" xfId="0" applyFont="1" applyFill="1" applyAlignment="1">
      <alignment vertical="top" wrapText="1"/>
    </xf>
    <xf numFmtId="0" fontId="46" fillId="17" borderId="0" xfId="0" applyFont="1" applyFill="1" applyAlignment="1">
      <alignment vertical="top" wrapText="1"/>
    </xf>
    <xf numFmtId="0" fontId="0" fillId="0" borderId="32" xfId="0" applyBorder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37" fillId="10" borderId="0" xfId="0" applyFont="1" applyFill="1"/>
    <xf numFmtId="0" fontId="1" fillId="0" borderId="32" xfId="0" applyFont="1" applyBorder="1" applyAlignment="1">
      <alignment horizontal="center" wrapText="1"/>
    </xf>
    <xf numFmtId="166" fontId="22" fillId="0" borderId="0" xfId="0" applyNumberFormat="1" applyFont="1"/>
    <xf numFmtId="3" fontId="0" fillId="0" borderId="0" xfId="0" applyNumberFormat="1" applyAlignment="1">
      <alignment horizontal="center"/>
    </xf>
    <xf numFmtId="165" fontId="21" fillId="0" borderId="0" xfId="20" applyBorder="1"/>
    <xf numFmtId="0" fontId="1" fillId="0" borderId="1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33" fillId="11" borderId="5" xfId="0" applyFont="1" applyFill="1" applyBorder="1" applyAlignment="1">
      <alignment horizontal="center" vertical="center" wrapText="1"/>
    </xf>
    <xf numFmtId="166" fontId="33" fillId="0" borderId="33" xfId="0" applyNumberFormat="1" applyFont="1" applyBorder="1" applyAlignment="1">
      <alignment horizontal="center" vertical="center"/>
    </xf>
    <xf numFmtId="166" fontId="48" fillId="0" borderId="33" xfId="0" applyNumberFormat="1" applyFont="1" applyBorder="1" applyAlignment="1">
      <alignment horizontal="center" vertical="center"/>
    </xf>
    <xf numFmtId="0" fontId="32" fillId="12" borderId="2" xfId="0" applyFont="1" applyFill="1" applyBorder="1" applyAlignment="1">
      <alignment horizontal="center" vertical="center" wrapText="1"/>
    </xf>
    <xf numFmtId="0" fontId="33" fillId="12" borderId="2" xfId="0" applyFont="1" applyFill="1" applyBorder="1" applyAlignment="1">
      <alignment horizontal="center"/>
    </xf>
    <xf numFmtId="0" fontId="33" fillId="10" borderId="0" xfId="0" applyFont="1" applyFill="1" applyAlignment="1">
      <alignment horizontal="center"/>
    </xf>
    <xf numFmtId="0" fontId="32" fillId="16" borderId="0" xfId="0" applyFont="1" applyFill="1" applyAlignment="1">
      <alignment horizontal="center" vertical="center" wrapText="1"/>
    </xf>
    <xf numFmtId="0" fontId="32" fillId="16" borderId="0" xfId="0" applyFont="1" applyFill="1" applyAlignment="1">
      <alignment horizontal="center" wrapText="1"/>
    </xf>
    <xf numFmtId="0" fontId="11" fillId="9" borderId="0" xfId="0" applyFont="1" applyFill="1" applyAlignment="1">
      <alignment horizontal="center" wrapText="1"/>
    </xf>
    <xf numFmtId="0" fontId="32" fillId="15" borderId="6" xfId="0" applyFont="1" applyFill="1" applyBorder="1" applyAlignment="1">
      <alignment horizontal="center" vertical="center" wrapText="1"/>
    </xf>
    <xf numFmtId="0" fontId="32" fillId="15" borderId="19" xfId="0" applyFont="1" applyFill="1" applyBorder="1" applyAlignment="1">
      <alignment horizontal="center" vertical="center" wrapText="1"/>
    </xf>
    <xf numFmtId="166" fontId="32" fillId="15" borderId="9" xfId="0" applyNumberFormat="1" applyFont="1" applyFill="1" applyBorder="1" applyAlignment="1">
      <alignment horizontal="center" vertical="center" wrapText="1"/>
    </xf>
    <xf numFmtId="166" fontId="32" fillId="15" borderId="18" xfId="0" applyNumberFormat="1" applyFont="1" applyFill="1" applyBorder="1" applyAlignment="1">
      <alignment horizontal="center" vertical="center" wrapText="1"/>
    </xf>
    <xf numFmtId="166" fontId="32" fillId="15" borderId="19" xfId="0" applyNumberFormat="1" applyFont="1" applyFill="1" applyBorder="1" applyAlignment="1">
      <alignment horizontal="center" vertical="center" wrapText="1"/>
    </xf>
    <xf numFmtId="0" fontId="32" fillId="15" borderId="6" xfId="0" applyFont="1" applyFill="1" applyBorder="1" applyAlignment="1">
      <alignment horizontal="center" wrapText="1"/>
    </xf>
    <xf numFmtId="0" fontId="32" fillId="15" borderId="26" xfId="0" applyFont="1" applyFill="1" applyBorder="1" applyAlignment="1">
      <alignment horizontal="center" wrapText="1"/>
    </xf>
    <xf numFmtId="166" fontId="32" fillId="15" borderId="6" xfId="0" applyNumberFormat="1" applyFont="1" applyFill="1" applyBorder="1" applyAlignment="1">
      <alignment horizontal="center" vertical="center" wrapText="1"/>
    </xf>
    <xf numFmtId="166" fontId="35" fillId="12" borderId="6" xfId="0" applyNumberFormat="1" applyFont="1" applyFill="1" applyBorder="1" applyAlignment="1">
      <alignment horizontal="center"/>
    </xf>
    <xf numFmtId="166" fontId="35" fillId="12" borderId="18" xfId="0" applyNumberFormat="1" applyFont="1" applyFill="1" applyBorder="1" applyAlignment="1">
      <alignment horizontal="center"/>
    </xf>
    <xf numFmtId="166" fontId="35" fillId="12" borderId="19" xfId="0" applyNumberFormat="1" applyFont="1" applyFill="1" applyBorder="1" applyAlignment="1">
      <alignment horizontal="center"/>
    </xf>
    <xf numFmtId="166" fontId="32" fillId="12" borderId="20" xfId="0" applyNumberFormat="1" applyFont="1" applyFill="1" applyBorder="1" applyAlignment="1">
      <alignment horizontal="center" vertical="center" wrapText="1"/>
    </xf>
    <xf numFmtId="166" fontId="32" fillId="12" borderId="21" xfId="0" applyNumberFormat="1" applyFont="1" applyFill="1" applyBorder="1" applyAlignment="1">
      <alignment horizontal="center" vertical="center" wrapText="1"/>
    </xf>
    <xf numFmtId="166" fontId="32" fillId="12" borderId="22" xfId="0" applyNumberFormat="1" applyFont="1" applyFill="1" applyBorder="1" applyAlignment="1">
      <alignment horizontal="center" vertical="center" wrapText="1"/>
    </xf>
    <xf numFmtId="166" fontId="32" fillId="12" borderId="9" xfId="0" applyNumberFormat="1" applyFont="1" applyFill="1" applyBorder="1" applyAlignment="1">
      <alignment horizontal="center" vertical="center" wrapText="1"/>
    </xf>
    <xf numFmtId="166" fontId="32" fillId="12" borderId="23" xfId="0" applyNumberFormat="1" applyFont="1" applyFill="1" applyBorder="1" applyAlignment="1">
      <alignment horizontal="center" vertical="center" wrapText="1"/>
    </xf>
    <xf numFmtId="166" fontId="32" fillId="12" borderId="24" xfId="0" applyNumberFormat="1" applyFont="1" applyFill="1" applyBorder="1" applyAlignment="1">
      <alignment horizontal="center" vertical="center" wrapText="1"/>
    </xf>
    <xf numFmtId="166" fontId="32" fillId="15" borderId="24" xfId="0" applyNumberFormat="1" applyFont="1" applyFill="1" applyBorder="1" applyAlignment="1">
      <alignment horizontal="center" vertical="center" wrapText="1"/>
    </xf>
    <xf numFmtId="9" fontId="33" fillId="15" borderId="25" xfId="17" applyFont="1" applyFill="1" applyBorder="1" applyAlignment="1">
      <alignment horizontal="center"/>
    </xf>
    <xf numFmtId="9" fontId="33" fillId="15" borderId="18" xfId="17" applyFont="1" applyFill="1" applyBorder="1" applyAlignment="1">
      <alignment horizontal="center"/>
    </xf>
    <xf numFmtId="9" fontId="33" fillId="15" borderId="19" xfId="17" applyFont="1" applyFill="1" applyBorder="1" applyAlignment="1">
      <alignment horizontal="center"/>
    </xf>
    <xf numFmtId="0" fontId="32" fillId="0" borderId="6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1" fillId="9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1" fillId="9" borderId="0" xfId="0" applyFont="1" applyFill="1" applyAlignment="1">
      <alignment horizontal="left" wrapText="1"/>
    </xf>
    <xf numFmtId="0" fontId="46" fillId="17" borderId="0" xfId="0" applyFont="1" applyFill="1" applyAlignment="1">
      <alignment horizontal="center" wrapText="1"/>
    </xf>
    <xf numFmtId="49" fontId="43" fillId="0" borderId="31" xfId="0" applyNumberFormat="1" applyFont="1" applyBorder="1" applyAlignment="1">
      <alignment horizontal="center" vertical="center" wrapText="1"/>
    </xf>
    <xf numFmtId="49" fontId="43" fillId="0" borderId="30" xfId="0" applyNumberFormat="1" applyFont="1" applyBorder="1" applyAlignment="1">
      <alignment horizontal="center" vertical="center" wrapText="1"/>
    </xf>
    <xf numFmtId="0" fontId="32" fillId="9" borderId="27" xfId="0" applyFont="1" applyFill="1" applyBorder="1" applyAlignment="1">
      <alignment horizontal="center" vertical="center" wrapText="1"/>
    </xf>
    <xf numFmtId="0" fontId="32" fillId="9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7" fillId="16" borderId="0" xfId="0" applyFont="1" applyFill="1" applyAlignment="1">
      <alignment horizontal="center" vertical="top"/>
    </xf>
    <xf numFmtId="0" fontId="46" fillId="17" borderId="0" xfId="0" applyFont="1" applyFill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1" fillId="17" borderId="0" xfId="0" applyFont="1" applyFill="1" applyAlignment="1">
      <alignment horizontal="center" wrapText="1"/>
    </xf>
    <xf numFmtId="0" fontId="0" fillId="16" borderId="0" xfId="0" applyFill="1" applyAlignment="1">
      <alignment horizontal="center"/>
    </xf>
  </cellXfs>
  <cellStyles count="22">
    <cellStyle name="Accent" xfId="1"/>
    <cellStyle name="Accent 1" xfId="2"/>
    <cellStyle name="Accent 2" xfId="3"/>
    <cellStyle name="Accent 3" xfId="4"/>
    <cellStyle name="Bad" xfId="5"/>
    <cellStyle name="Error" xfId="6"/>
    <cellStyle name="Euro" xfId="7"/>
    <cellStyle name="Excel Built-in Normal" xfId="8"/>
    <cellStyle name="Footnote" xfId="9"/>
    <cellStyle name="Good" xfId="10"/>
    <cellStyle name="Heading 1" xfId="11"/>
    <cellStyle name="Heading 2" xfId="12"/>
    <cellStyle name="Hyperlink" xfId="13"/>
    <cellStyle name="Migliaia" xfId="14" builtinId="3"/>
    <cellStyle name="Neutral" xfId="15"/>
    <cellStyle name="Normale" xfId="0" builtinId="0"/>
    <cellStyle name="Note" xfId="16"/>
    <cellStyle name="Percentuale" xfId="17" builtinId="5"/>
    <cellStyle name="Status" xfId="18"/>
    <cellStyle name="Text" xfId="19"/>
    <cellStyle name="Valuta" xfId="20" builtinId="4"/>
    <cellStyle name="Warning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opLeftCell="A17" zoomScale="130" zoomScaleNormal="130" workbookViewId="0">
      <selection activeCell="F22" sqref="F22:H22"/>
    </sheetView>
  </sheetViews>
  <sheetFormatPr defaultColWidth="9.28515625" defaultRowHeight="15.75" x14ac:dyDescent="0.25"/>
  <cols>
    <col min="1" max="1" width="60.7109375" style="32" customWidth="1"/>
    <col min="2" max="2" width="18.5703125" style="32" customWidth="1"/>
    <col min="3" max="3" width="19.28515625" style="32" customWidth="1"/>
    <col min="4" max="4" width="18.5703125" style="32" customWidth="1"/>
    <col min="5" max="5" width="19.28515625" style="32" customWidth="1"/>
    <col min="6" max="6" width="19.5703125" style="32" customWidth="1"/>
    <col min="7" max="7" width="20.5703125" style="32" customWidth="1"/>
    <col min="8" max="8" width="19.5703125" style="32" customWidth="1"/>
    <col min="9" max="9" width="20" style="32" customWidth="1"/>
    <col min="10" max="10" width="21.28515625" style="32" customWidth="1"/>
    <col min="11" max="16384" width="9.28515625" style="32"/>
  </cols>
  <sheetData>
    <row r="1" spans="1:15" ht="33.75" customHeight="1" x14ac:dyDescent="0.25">
      <c r="A1" s="140" t="s">
        <v>88</v>
      </c>
      <c r="B1" s="140"/>
      <c r="C1" s="140"/>
      <c r="D1" s="140"/>
      <c r="E1" s="140"/>
      <c r="F1" s="140"/>
      <c r="G1" s="110"/>
      <c r="H1" s="110"/>
      <c r="I1" s="110"/>
      <c r="J1" s="110"/>
      <c r="K1" s="110"/>
      <c r="L1" s="110"/>
      <c r="M1" s="110"/>
      <c r="N1" s="110"/>
      <c r="O1" s="31"/>
    </row>
    <row r="2" spans="1:15" ht="24" customHeight="1" x14ac:dyDescent="0.25">
      <c r="A2" s="117"/>
      <c r="B2" s="117"/>
      <c r="C2" s="117"/>
      <c r="D2" s="141" t="s">
        <v>107</v>
      </c>
      <c r="E2" s="141"/>
      <c r="F2" s="141"/>
      <c r="G2" s="111"/>
      <c r="H2" s="111"/>
      <c r="I2" s="111"/>
      <c r="K2" s="31"/>
      <c r="L2" s="31"/>
      <c r="M2" s="31"/>
      <c r="N2" s="111"/>
      <c r="O2" s="31"/>
    </row>
    <row r="3" spans="1:15" ht="24" customHeight="1" x14ac:dyDescent="0.25">
      <c r="A3" s="118" t="s">
        <v>0</v>
      </c>
      <c r="B3" s="118"/>
      <c r="C3" s="118"/>
      <c r="D3" s="118"/>
      <c r="E3" s="118"/>
      <c r="F3" s="118"/>
      <c r="G3" s="31"/>
      <c r="H3" s="31"/>
      <c r="I3" s="31"/>
      <c r="J3" s="31"/>
      <c r="K3" s="31"/>
      <c r="L3" s="31"/>
      <c r="M3" s="31"/>
      <c r="N3" s="31"/>
      <c r="O3" s="31"/>
    </row>
    <row r="4" spans="1:15" ht="21" customHeight="1" x14ac:dyDescent="0.25">
      <c r="A4" s="142" t="s">
        <v>1</v>
      </c>
      <c r="B4" s="142"/>
      <c r="C4" s="142"/>
      <c r="D4" s="142"/>
      <c r="E4" s="142"/>
      <c r="F4" s="142"/>
      <c r="G4" s="119"/>
      <c r="H4" s="119"/>
      <c r="I4" s="119"/>
      <c r="J4" s="119"/>
      <c r="K4" s="119"/>
      <c r="L4" s="119"/>
      <c r="M4" s="111"/>
      <c r="N4" s="111"/>
      <c r="O4" s="31"/>
    </row>
    <row r="5" spans="1: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5" x14ac:dyDescent="0.25">
      <c r="A6" s="33"/>
    </row>
    <row r="7" spans="1:15" x14ac:dyDescent="0.25">
      <c r="A7" s="34" t="s">
        <v>2</v>
      </c>
      <c r="B7" s="103">
        <v>4</v>
      </c>
    </row>
    <row r="8" spans="1:15" ht="48" thickBot="1" x14ac:dyDescent="0.3">
      <c r="A8" s="34"/>
      <c r="B8" s="104" t="s">
        <v>93</v>
      </c>
      <c r="C8" s="104" t="s">
        <v>94</v>
      </c>
      <c r="D8" s="134" t="s">
        <v>91</v>
      </c>
      <c r="E8" s="134" t="s">
        <v>120</v>
      </c>
    </row>
    <row r="9" spans="1:15" ht="63.75" thickBot="1" x14ac:dyDescent="0.3">
      <c r="A9" s="100" t="s">
        <v>89</v>
      </c>
      <c r="B9" s="101">
        <v>290000</v>
      </c>
      <c r="C9" s="102">
        <v>35000</v>
      </c>
      <c r="D9" s="136">
        <f>B9+C9</f>
        <v>325000</v>
      </c>
      <c r="E9" s="135">
        <f>D9/100*25</f>
        <v>81250</v>
      </c>
      <c r="I9" s="32" t="s">
        <v>5</v>
      </c>
    </row>
    <row r="10" spans="1:15" x14ac:dyDescent="0.25">
      <c r="A10" s="37"/>
      <c r="B10" s="46"/>
      <c r="D10" s="46"/>
    </row>
    <row r="11" spans="1:15" x14ac:dyDescent="0.25">
      <c r="A11" s="37"/>
      <c r="F11" s="38"/>
      <c r="G11" s="38"/>
      <c r="H11" s="38"/>
      <c r="I11" s="38"/>
    </row>
    <row r="12" spans="1:15" x14ac:dyDescent="0.25">
      <c r="A12" s="137" t="s">
        <v>100</v>
      </c>
      <c r="B12" s="138" t="s">
        <v>6</v>
      </c>
      <c r="C12" s="138"/>
      <c r="D12" s="138" t="s">
        <v>7</v>
      </c>
      <c r="E12" s="138"/>
      <c r="F12" s="55"/>
      <c r="G12" s="38"/>
      <c r="H12" s="139"/>
      <c r="I12" s="139"/>
    </row>
    <row r="13" spans="1:15" ht="47.25" x14ac:dyDescent="0.25">
      <c r="A13" s="137"/>
      <c r="B13" s="39" t="s">
        <v>95</v>
      </c>
      <c r="C13" s="39" t="s">
        <v>96</v>
      </c>
      <c r="D13" s="39" t="s">
        <v>95</v>
      </c>
      <c r="E13" s="39" t="s">
        <v>96</v>
      </c>
      <c r="F13" s="40"/>
      <c r="G13" s="40"/>
      <c r="H13" s="40"/>
      <c r="I13" s="40" t="s">
        <v>5</v>
      </c>
    </row>
    <row r="14" spans="1:15" ht="20.25" customHeight="1" x14ac:dyDescent="0.25">
      <c r="A14" s="45" t="s">
        <v>8</v>
      </c>
      <c r="B14" s="36">
        <f>'SCHEDA 4 - PRESTAZIONI'!E31</f>
        <v>0</v>
      </c>
      <c r="C14" s="36">
        <f>B14*B$7</f>
        <v>0</v>
      </c>
      <c r="D14" s="36">
        <f>'SCHEDA 4 - PRESTAZIONI'!G31</f>
        <v>0</v>
      </c>
      <c r="E14" s="36">
        <f>D14*B7</f>
        <v>0</v>
      </c>
      <c r="F14" s="41" t="s">
        <v>9</v>
      </c>
      <c r="G14" s="41"/>
      <c r="H14" s="41"/>
      <c r="I14" s="41"/>
    </row>
    <row r="15" spans="1:15" ht="20.25" customHeight="1" x14ac:dyDescent="0.25">
      <c r="A15" s="35" t="s">
        <v>10</v>
      </c>
      <c r="B15" s="36">
        <f>'SCHEDA 2 - NOLEGGIO E AT DM-IVD'!K24</f>
        <v>0</v>
      </c>
      <c r="C15" s="36">
        <f>B15*B$7</f>
        <v>0</v>
      </c>
      <c r="D15" s="36">
        <f>'SCHEDA 2 - NOLEGGIO E AT DM-IVD'!K29</f>
        <v>0</v>
      </c>
      <c r="E15" s="36">
        <f>D15*B$7</f>
        <v>0</v>
      </c>
      <c r="F15" s="41" t="s">
        <v>11</v>
      </c>
      <c r="G15" s="41"/>
      <c r="H15" s="41"/>
      <c r="I15" s="41"/>
    </row>
    <row r="16" spans="1:15" ht="20.25" customHeight="1" x14ac:dyDescent="0.25">
      <c r="A16" s="35" t="s">
        <v>12</v>
      </c>
      <c r="B16" s="36">
        <f>'SCHEDA 2 - NOLEGGIO E AT DM-IVD'!K25</f>
        <v>0</v>
      </c>
      <c r="C16" s="36">
        <f>B16*B$7</f>
        <v>0</v>
      </c>
      <c r="D16" s="36">
        <f>'SCHEDA 2 - NOLEGGIO E AT DM-IVD'!K30</f>
        <v>0</v>
      </c>
      <c r="E16" s="36">
        <f>D16*B$7</f>
        <v>0</v>
      </c>
      <c r="F16" s="41" t="s">
        <v>11</v>
      </c>
      <c r="G16" s="41"/>
      <c r="H16" s="41"/>
      <c r="I16" s="41"/>
    </row>
    <row r="17" spans="1:9" ht="20.25" customHeight="1" x14ac:dyDescent="0.25">
      <c r="A17" s="35" t="s">
        <v>13</v>
      </c>
      <c r="B17" s="36">
        <f>'SCHEDA 3 - NOL E AT NON DM-IVD'!K25</f>
        <v>0</v>
      </c>
      <c r="C17" s="36">
        <f>B17*B$7</f>
        <v>0</v>
      </c>
      <c r="D17" s="36">
        <f>'SCHEDA 3 - NOL E AT NON DM-IVD'!K30</f>
        <v>0</v>
      </c>
      <c r="E17" s="36">
        <f>D17*B$7</f>
        <v>0</v>
      </c>
      <c r="F17" s="41" t="s">
        <v>14</v>
      </c>
      <c r="G17" s="41"/>
      <c r="H17" s="41"/>
      <c r="I17" s="41"/>
    </row>
    <row r="18" spans="1:9" ht="20.25" customHeight="1" thickBot="1" x14ac:dyDescent="0.3">
      <c r="A18" s="47" t="s">
        <v>15</v>
      </c>
      <c r="B18" s="48">
        <f>'SCHEDA 3 - NOL E AT NON DM-IVD'!K26</f>
        <v>0</v>
      </c>
      <c r="C18" s="48">
        <f>B18*B$7</f>
        <v>0</v>
      </c>
      <c r="D18" s="48">
        <f>'SCHEDA 3 - NOL E AT NON DM-IVD'!K31</f>
        <v>0</v>
      </c>
      <c r="E18" s="36">
        <f>D18*B$7</f>
        <v>0</v>
      </c>
      <c r="F18" s="41" t="s">
        <v>14</v>
      </c>
      <c r="G18" s="41"/>
      <c r="H18" s="41"/>
      <c r="I18" s="41"/>
    </row>
    <row r="19" spans="1:9" ht="32.25" customHeight="1" thickBot="1" x14ac:dyDescent="0.3">
      <c r="A19" s="49" t="s">
        <v>90</v>
      </c>
      <c r="B19" s="50">
        <f>SUM(B14:B18)</f>
        <v>0</v>
      </c>
      <c r="C19" s="51">
        <f>SUM(C14:C18)</f>
        <v>0</v>
      </c>
      <c r="D19" s="50">
        <f>SUM(D14:D18)</f>
        <v>0</v>
      </c>
      <c r="E19" s="51">
        <f>SUM(E14:E18)</f>
        <v>0</v>
      </c>
      <c r="F19" s="154" t="s">
        <v>97</v>
      </c>
      <c r="G19" s="155"/>
      <c r="H19" s="156"/>
      <c r="I19" s="42"/>
    </row>
    <row r="20" spans="1:9" ht="20.25" customHeight="1" thickBot="1" x14ac:dyDescent="0.3">
      <c r="A20" s="52" t="s">
        <v>98</v>
      </c>
      <c r="B20" s="151">
        <f>(C19+E19)</f>
        <v>0</v>
      </c>
      <c r="C20" s="152"/>
      <c r="D20" s="152"/>
      <c r="E20" s="153"/>
      <c r="F20" s="157"/>
      <c r="G20" s="158"/>
      <c r="H20" s="159"/>
      <c r="I20" s="42"/>
    </row>
    <row r="21" spans="1:9" ht="20.25" customHeight="1" thickBot="1" x14ac:dyDescent="0.3">
      <c r="A21" s="164" t="s">
        <v>101</v>
      </c>
      <c r="B21" s="165"/>
      <c r="C21" s="165"/>
      <c r="D21" s="165"/>
      <c r="E21" s="105"/>
      <c r="F21" s="108"/>
      <c r="G21" s="106"/>
      <c r="H21" s="107"/>
      <c r="I21" s="109"/>
    </row>
    <row r="22" spans="1:9" ht="74.25" customHeight="1" thickBot="1" x14ac:dyDescent="0.3">
      <c r="A22" s="143" t="s">
        <v>99</v>
      </c>
      <c r="B22" s="144"/>
      <c r="C22" s="150">
        <f>SUM(C15:C18)+SUM(E15:E18)</f>
        <v>0</v>
      </c>
      <c r="D22" s="146"/>
      <c r="E22" s="160"/>
      <c r="F22" s="145" t="s">
        <v>102</v>
      </c>
      <c r="G22" s="146"/>
      <c r="H22" s="147"/>
      <c r="I22" s="42"/>
    </row>
    <row r="23" spans="1:9" s="38" customFormat="1" ht="20.25" customHeight="1" thickBot="1" x14ac:dyDescent="0.3">
      <c r="A23" s="148" t="s">
        <v>16</v>
      </c>
      <c r="B23" s="149"/>
      <c r="C23" s="161" t="s">
        <v>22</v>
      </c>
      <c r="D23" s="162"/>
      <c r="E23" s="163"/>
      <c r="F23" s="150" t="s">
        <v>17</v>
      </c>
      <c r="G23" s="146"/>
      <c r="H23" s="147"/>
      <c r="I23" s="42"/>
    </row>
    <row r="24" spans="1:9" s="38" customFormat="1" ht="20.25" customHeight="1" thickBot="1" x14ac:dyDescent="0.3">
      <c r="A24" s="43"/>
      <c r="B24" s="44"/>
      <c r="C24" s="69"/>
      <c r="D24" s="44"/>
      <c r="E24" s="41"/>
      <c r="F24" s="42"/>
      <c r="G24" s="42"/>
      <c r="H24" s="42"/>
      <c r="I24" s="42"/>
    </row>
    <row r="25" spans="1:9" s="38" customFormat="1" ht="48" customHeight="1" x14ac:dyDescent="0.25">
      <c r="A25" s="64">
        <f>C22</f>
        <v>0</v>
      </c>
      <c r="B25" s="68" t="s">
        <v>18</v>
      </c>
      <c r="C25" s="68" t="s">
        <v>19</v>
      </c>
      <c r="D25" s="68" t="s">
        <v>20</v>
      </c>
      <c r="E25" s="62"/>
      <c r="F25" s="62"/>
      <c r="G25" s="62"/>
      <c r="H25" s="32"/>
      <c r="I25" s="42"/>
    </row>
    <row r="26" spans="1:9" ht="35.25" customHeight="1" thickBot="1" x14ac:dyDescent="0.3">
      <c r="A26" s="65" t="s">
        <v>21</v>
      </c>
      <c r="B26" s="66" t="s">
        <v>22</v>
      </c>
      <c r="C26" s="66" t="s">
        <v>22</v>
      </c>
      <c r="D26" s="67" t="s">
        <v>17</v>
      </c>
      <c r="E26" s="63"/>
      <c r="F26" s="63"/>
      <c r="G26" s="63"/>
      <c r="I26" s="42"/>
    </row>
    <row r="27" spans="1:9" ht="20.25" customHeight="1" x14ac:dyDescent="0.25">
      <c r="A27" s="43"/>
      <c r="B27" s="44"/>
      <c r="C27" s="41"/>
      <c r="D27" s="44"/>
      <c r="E27" s="41"/>
      <c r="F27" s="42"/>
      <c r="G27" s="42"/>
      <c r="H27" s="42"/>
      <c r="I27" s="38"/>
    </row>
    <row r="28" spans="1:9" s="53" customFormat="1" x14ac:dyDescent="0.25">
      <c r="A28" s="33"/>
      <c r="B28" s="32"/>
      <c r="C28" s="32"/>
      <c r="D28" s="32"/>
      <c r="E28" s="32"/>
      <c r="F28" s="32"/>
      <c r="G28" s="32"/>
    </row>
    <row r="29" spans="1:9" x14ac:dyDescent="0.25">
      <c r="A29" s="33"/>
    </row>
    <row r="30" spans="1:9" x14ac:dyDescent="0.25">
      <c r="A30" s="33"/>
    </row>
    <row r="31" spans="1:9" x14ac:dyDescent="0.25">
      <c r="A31" s="33"/>
    </row>
    <row r="32" spans="1:9" x14ac:dyDescent="0.25">
      <c r="A32" s="33"/>
    </row>
    <row r="33" spans="1:8" x14ac:dyDescent="0.25">
      <c r="A33" s="33"/>
    </row>
    <row r="34" spans="1:8" x14ac:dyDescent="0.25">
      <c r="A34" s="33"/>
      <c r="B34" s="37"/>
      <c r="C34" s="37"/>
      <c r="D34" s="37"/>
      <c r="E34" s="37"/>
      <c r="F34" s="37"/>
      <c r="G34" s="37"/>
      <c r="H34" s="37"/>
    </row>
    <row r="35" spans="1:8" x14ac:dyDescent="0.25">
      <c r="A35" s="33"/>
      <c r="B35" s="37"/>
      <c r="C35" s="37"/>
      <c r="D35" s="37"/>
      <c r="E35" s="37"/>
      <c r="F35" s="37"/>
      <c r="G35" s="37"/>
    </row>
    <row r="36" spans="1:8" x14ac:dyDescent="0.25">
      <c r="A36" s="33"/>
      <c r="B36" s="37"/>
      <c r="C36" s="37"/>
      <c r="D36" s="37"/>
      <c r="E36" s="37"/>
      <c r="F36" s="37"/>
      <c r="G36" s="37"/>
    </row>
    <row r="37" spans="1:8" x14ac:dyDescent="0.25">
      <c r="A37" s="33"/>
    </row>
    <row r="38" spans="1:8" x14ac:dyDescent="0.25">
      <c r="A38" s="33"/>
    </row>
    <row r="39" spans="1:8" x14ac:dyDescent="0.25">
      <c r="A39" s="33"/>
    </row>
    <row r="40" spans="1:8" x14ac:dyDescent="0.25">
      <c r="A40" s="33"/>
    </row>
    <row r="41" spans="1:8" x14ac:dyDescent="0.25">
      <c r="A41" s="33"/>
    </row>
    <row r="42" spans="1:8" x14ac:dyDescent="0.25">
      <c r="A42" s="33"/>
    </row>
    <row r="43" spans="1:8" x14ac:dyDescent="0.25">
      <c r="A43" s="33"/>
    </row>
    <row r="44" spans="1:8" x14ac:dyDescent="0.25">
      <c r="A44" s="33"/>
    </row>
    <row r="45" spans="1:8" x14ac:dyDescent="0.25">
      <c r="A45" s="33"/>
    </row>
    <row r="46" spans="1:8" x14ac:dyDescent="0.25">
      <c r="A46" s="33"/>
    </row>
    <row r="47" spans="1:8" x14ac:dyDescent="0.25">
      <c r="A47" s="33"/>
    </row>
    <row r="48" spans="1:8" x14ac:dyDescent="0.25">
      <c r="A48" s="33"/>
    </row>
    <row r="49" spans="1:1" x14ac:dyDescent="0.25">
      <c r="A49" s="33"/>
    </row>
    <row r="50" spans="1:1" x14ac:dyDescent="0.25">
      <c r="A50" s="33"/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33"/>
    </row>
    <row r="55" spans="1:1" x14ac:dyDescent="0.25">
      <c r="A55" s="33"/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/>
    </row>
    <row r="62" spans="1:1" x14ac:dyDescent="0.25">
      <c r="A62" s="33"/>
    </row>
    <row r="63" spans="1:1" x14ac:dyDescent="0.25">
      <c r="A63" s="33"/>
    </row>
    <row r="64" spans="1:1" x14ac:dyDescent="0.25">
      <c r="A64" s="33"/>
    </row>
    <row r="65" spans="1:1" x14ac:dyDescent="0.25">
      <c r="A65" s="33"/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  <row r="69" spans="1:1" x14ac:dyDescent="0.25">
      <c r="A69" s="33"/>
    </row>
    <row r="70" spans="1:1" x14ac:dyDescent="0.25">
      <c r="A70" s="33"/>
    </row>
    <row r="71" spans="1:1" x14ac:dyDescent="0.25">
      <c r="A71" s="33"/>
    </row>
    <row r="72" spans="1:1" x14ac:dyDescent="0.25">
      <c r="A72" s="33"/>
    </row>
    <row r="73" spans="1:1" x14ac:dyDescent="0.25">
      <c r="A73" s="33"/>
    </row>
    <row r="74" spans="1:1" x14ac:dyDescent="0.25">
      <c r="A74" s="33"/>
    </row>
    <row r="75" spans="1:1" x14ac:dyDescent="0.25">
      <c r="A75" s="33"/>
    </row>
    <row r="76" spans="1:1" x14ac:dyDescent="0.25">
      <c r="A76" s="33"/>
    </row>
    <row r="77" spans="1:1" x14ac:dyDescent="0.25">
      <c r="A77" s="33"/>
    </row>
    <row r="78" spans="1:1" x14ac:dyDescent="0.25">
      <c r="A78" s="33"/>
    </row>
    <row r="79" spans="1:1" x14ac:dyDescent="0.25">
      <c r="A79" s="33"/>
    </row>
    <row r="80" spans="1:1" x14ac:dyDescent="0.25">
      <c r="A80" s="33"/>
    </row>
    <row r="81" spans="1:1" x14ac:dyDescent="0.25">
      <c r="A81" s="33"/>
    </row>
    <row r="82" spans="1:1" x14ac:dyDescent="0.25">
      <c r="A82" s="33"/>
    </row>
    <row r="83" spans="1:1" x14ac:dyDescent="0.25">
      <c r="A83" s="33"/>
    </row>
    <row r="84" spans="1:1" x14ac:dyDescent="0.25">
      <c r="A84" s="33"/>
    </row>
    <row r="85" spans="1:1" x14ac:dyDescent="0.25">
      <c r="A85" s="33"/>
    </row>
    <row r="86" spans="1:1" x14ac:dyDescent="0.25">
      <c r="A86" s="33"/>
    </row>
    <row r="87" spans="1:1" x14ac:dyDescent="0.25">
      <c r="A87" s="33"/>
    </row>
    <row r="88" spans="1:1" x14ac:dyDescent="0.25">
      <c r="A88" s="33"/>
    </row>
    <row r="89" spans="1:1" x14ac:dyDescent="0.25">
      <c r="A89" s="33"/>
    </row>
    <row r="90" spans="1:1" x14ac:dyDescent="0.25">
      <c r="A90" s="33"/>
    </row>
    <row r="91" spans="1:1" x14ac:dyDescent="0.25">
      <c r="A91" s="33"/>
    </row>
    <row r="92" spans="1:1" x14ac:dyDescent="0.25">
      <c r="A92" s="33"/>
    </row>
    <row r="93" spans="1:1" x14ac:dyDescent="0.25">
      <c r="A93" s="33"/>
    </row>
    <row r="94" spans="1:1" x14ac:dyDescent="0.25">
      <c r="A94" s="33"/>
    </row>
    <row r="95" spans="1:1" x14ac:dyDescent="0.25">
      <c r="A95" s="33"/>
    </row>
    <row r="96" spans="1:1" x14ac:dyDescent="0.25">
      <c r="A96" s="33"/>
    </row>
    <row r="97" spans="1:1" x14ac:dyDescent="0.25">
      <c r="A97" s="33"/>
    </row>
    <row r="98" spans="1:1" x14ac:dyDescent="0.25">
      <c r="A98" s="33"/>
    </row>
    <row r="99" spans="1:1" x14ac:dyDescent="0.25">
      <c r="A99" s="33"/>
    </row>
    <row r="100" spans="1:1" x14ac:dyDescent="0.25">
      <c r="A100" s="33"/>
    </row>
    <row r="101" spans="1:1" x14ac:dyDescent="0.25">
      <c r="A101" s="33"/>
    </row>
    <row r="102" spans="1:1" x14ac:dyDescent="0.25">
      <c r="A102" s="33"/>
    </row>
  </sheetData>
  <mergeCells count="16">
    <mergeCell ref="A22:B22"/>
    <mergeCell ref="F22:H22"/>
    <mergeCell ref="A23:B23"/>
    <mergeCell ref="F23:H23"/>
    <mergeCell ref="B20:E20"/>
    <mergeCell ref="F19:H20"/>
    <mergeCell ref="C22:E22"/>
    <mergeCell ref="C23:E23"/>
    <mergeCell ref="A21:D21"/>
    <mergeCell ref="A12:A13"/>
    <mergeCell ref="B12:C12"/>
    <mergeCell ref="D12:E12"/>
    <mergeCell ref="H12:I12"/>
    <mergeCell ref="A1:F1"/>
    <mergeCell ref="D2:F2"/>
    <mergeCell ref="A4:F4"/>
  </mergeCells>
  <pageMargins left="0.25" right="0.25" top="0.75" bottom="0.75" header="0.3" footer="0.3"/>
  <pageSetup paperSize="9" scale="53" fitToHeight="0" orientation="landscape" r:id="rId1"/>
  <ignoredErrors>
    <ignoredError sqref="C14 D17:D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1" workbookViewId="0">
      <selection activeCell="N29" sqref="N29"/>
    </sheetView>
  </sheetViews>
  <sheetFormatPr defaultColWidth="9" defaultRowHeight="13.15" customHeight="1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66.75" customHeight="1" x14ac:dyDescent="0.2">
      <c r="A1" s="167" t="s">
        <v>88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6" ht="27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142" t="s">
        <v>107</v>
      </c>
      <c r="L2" s="142"/>
      <c r="M2" s="142"/>
      <c r="N2" s="142"/>
      <c r="O2" s="2"/>
    </row>
    <row r="3" spans="1:16" s="23" customFormat="1" ht="27" customHeight="1" x14ac:dyDescent="0.2">
      <c r="A3" s="142" t="s">
        <v>23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13"/>
      <c r="N3" s="113"/>
    </row>
    <row r="4" spans="1:16" ht="27" customHeight="1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14"/>
      <c r="N4" s="115"/>
      <c r="O4" s="2"/>
    </row>
    <row r="5" spans="1:16" ht="21" customHeight="1" x14ac:dyDescent="0.25">
      <c r="A5" s="142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16"/>
      <c r="N5" s="115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66" t="s">
        <v>24</v>
      </c>
      <c r="B7" s="166"/>
      <c r="C7" s="166"/>
      <c r="D7" s="166"/>
      <c r="E7" s="166"/>
      <c r="F7" s="166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6" t="s">
        <v>92</v>
      </c>
      <c r="B9" s="6"/>
      <c r="C9" s="6"/>
      <c r="D9" s="6"/>
      <c r="E9" s="6"/>
      <c r="F9" s="6"/>
      <c r="G9" s="6"/>
      <c r="M9" s="168" t="s">
        <v>3</v>
      </c>
      <c r="N9" s="168"/>
      <c r="O9" s="168" t="s">
        <v>4</v>
      </c>
      <c r="P9" s="168"/>
    </row>
    <row r="10" spans="1:16" ht="50.25" customHeight="1" x14ac:dyDescent="0.2">
      <c r="A10" s="11" t="s">
        <v>25</v>
      </c>
      <c r="B10" s="11" t="s">
        <v>26</v>
      </c>
      <c r="C10" s="11" t="s">
        <v>27</v>
      </c>
      <c r="D10" s="11" t="s">
        <v>28</v>
      </c>
      <c r="E10" s="11" t="s">
        <v>29</v>
      </c>
      <c r="F10" s="11" t="s">
        <v>30</v>
      </c>
      <c r="G10" s="11" t="s">
        <v>31</v>
      </c>
      <c r="H10" s="11" t="s">
        <v>32</v>
      </c>
      <c r="I10" s="11" t="s">
        <v>33</v>
      </c>
      <c r="J10" s="11" t="s">
        <v>34</v>
      </c>
      <c r="K10" s="11" t="s">
        <v>103</v>
      </c>
      <c r="L10" s="11" t="s">
        <v>35</v>
      </c>
      <c r="M10" s="11" t="s">
        <v>36</v>
      </c>
      <c r="N10" s="11" t="s">
        <v>104</v>
      </c>
      <c r="O10" s="11" t="s">
        <v>36</v>
      </c>
      <c r="P10" s="11" t="s">
        <v>105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>K11*D11</f>
        <v>0</v>
      </c>
      <c r="N11" s="24">
        <f>L11*D11</f>
        <v>0</v>
      </c>
      <c r="O11" s="24">
        <f>K11*E11</f>
        <v>0</v>
      </c>
      <c r="P11" s="24">
        <f>L11*E11</f>
        <v>0</v>
      </c>
    </row>
    <row r="12" spans="1:16" ht="13.15" customHeight="1" x14ac:dyDescent="0.2">
      <c r="A12" s="13"/>
      <c r="B12" s="13"/>
      <c r="C12" s="13"/>
      <c r="D12" s="12"/>
      <c r="E12" s="13"/>
      <c r="F12" s="13"/>
      <c r="G12" s="13"/>
      <c r="H12" s="13"/>
      <c r="I12" s="13"/>
      <c r="J12" s="13"/>
      <c r="K12" s="24"/>
      <c r="L12" s="24"/>
      <c r="M12" s="24">
        <f>K12*D12</f>
        <v>0</v>
      </c>
      <c r="N12" s="24">
        <f t="shared" ref="N12:N20" si="0">L12*D12</f>
        <v>0</v>
      </c>
      <c r="O12" s="24">
        <f>K12*E12</f>
        <v>0</v>
      </c>
      <c r="P12" s="24">
        <f t="shared" ref="P12:P20" si="1">L12*D12</f>
        <v>0</v>
      </c>
    </row>
    <row r="13" spans="1:16" ht="13.15" customHeight="1" x14ac:dyDescent="0.2">
      <c r="A13" s="13"/>
      <c r="B13" s="13"/>
      <c r="C13" s="13"/>
      <c r="D13" s="12"/>
      <c r="E13" s="13"/>
      <c r="F13" s="13"/>
      <c r="G13" s="13"/>
      <c r="H13" s="13"/>
      <c r="I13" s="13"/>
      <c r="J13" s="13"/>
      <c r="K13" s="24"/>
      <c r="L13" s="24"/>
      <c r="M13" s="24">
        <f>K13*D13</f>
        <v>0</v>
      </c>
      <c r="N13" s="24">
        <f t="shared" si="0"/>
        <v>0</v>
      </c>
      <c r="O13" s="24">
        <f t="shared" ref="O13:O20" si="2">K13*D13</f>
        <v>0</v>
      </c>
      <c r="P13" s="24">
        <f t="shared" si="1"/>
        <v>0</v>
      </c>
    </row>
    <row r="14" spans="1:16" ht="13.15" customHeight="1" x14ac:dyDescent="0.2">
      <c r="A14" s="14"/>
      <c r="B14" s="13"/>
      <c r="C14" s="13"/>
      <c r="D14" s="12"/>
      <c r="E14" s="13"/>
      <c r="F14" s="13"/>
      <c r="G14" s="13"/>
      <c r="H14" s="13"/>
      <c r="I14" s="13"/>
      <c r="J14" s="13"/>
      <c r="K14" s="24"/>
      <c r="L14" s="24"/>
      <c r="M14" s="24">
        <f t="shared" ref="M14:M20" si="3">K14*D14</f>
        <v>0</v>
      </c>
      <c r="N14" s="24">
        <f t="shared" si="0"/>
        <v>0</v>
      </c>
      <c r="O14" s="24">
        <f t="shared" si="2"/>
        <v>0</v>
      </c>
      <c r="P14" s="24">
        <f t="shared" si="1"/>
        <v>0</v>
      </c>
    </row>
    <row r="15" spans="1:16" ht="13.15" customHeight="1" x14ac:dyDescent="0.2">
      <c r="A15" s="13"/>
      <c r="B15" s="13"/>
      <c r="C15" s="13"/>
      <c r="D15" s="12"/>
      <c r="E15" s="13"/>
      <c r="F15" s="13"/>
      <c r="G15" s="13"/>
      <c r="H15" s="13"/>
      <c r="I15" s="13"/>
      <c r="J15" s="13"/>
      <c r="K15" s="24"/>
      <c r="L15" s="24"/>
      <c r="M15" s="24">
        <f t="shared" si="3"/>
        <v>0</v>
      </c>
      <c r="N15" s="24">
        <f t="shared" si="0"/>
        <v>0</v>
      </c>
      <c r="O15" s="24">
        <f t="shared" si="2"/>
        <v>0</v>
      </c>
      <c r="P15" s="24">
        <f t="shared" si="1"/>
        <v>0</v>
      </c>
    </row>
    <row r="16" spans="1:16" ht="13.15" customHeight="1" x14ac:dyDescent="0.2">
      <c r="A16" s="13"/>
      <c r="B16" s="13"/>
      <c r="C16" s="15"/>
      <c r="D16" s="12"/>
      <c r="E16" s="13"/>
      <c r="F16" s="15"/>
      <c r="G16" s="13"/>
      <c r="H16" s="13"/>
      <c r="I16" s="13"/>
      <c r="J16" s="13"/>
      <c r="K16" s="24"/>
      <c r="L16" s="24"/>
      <c r="M16" s="24">
        <f t="shared" si="3"/>
        <v>0</v>
      </c>
      <c r="N16" s="24">
        <f t="shared" si="0"/>
        <v>0</v>
      </c>
      <c r="O16" s="24">
        <f t="shared" si="2"/>
        <v>0</v>
      </c>
      <c r="P16" s="24">
        <f t="shared" si="1"/>
        <v>0</v>
      </c>
    </row>
    <row r="17" spans="1:16" ht="13.15" customHeight="1" x14ac:dyDescent="0.2">
      <c r="A17" s="13"/>
      <c r="B17" s="13"/>
      <c r="C17" s="13"/>
      <c r="D17" s="12"/>
      <c r="E17" s="13"/>
      <c r="F17" s="13"/>
      <c r="G17" s="13"/>
      <c r="H17" s="13"/>
      <c r="I17" s="13"/>
      <c r="J17" s="13"/>
      <c r="K17" s="24"/>
      <c r="L17" s="24"/>
      <c r="M17" s="24">
        <f t="shared" si="3"/>
        <v>0</v>
      </c>
      <c r="N17" s="24">
        <f t="shared" si="0"/>
        <v>0</v>
      </c>
      <c r="O17" s="24">
        <f t="shared" si="2"/>
        <v>0</v>
      </c>
      <c r="P17" s="24">
        <f t="shared" si="1"/>
        <v>0</v>
      </c>
    </row>
    <row r="18" spans="1:16" ht="13.15" customHeight="1" x14ac:dyDescent="0.2">
      <c r="A18" s="13"/>
      <c r="B18" s="13"/>
      <c r="C18" s="13"/>
      <c r="D18" s="12"/>
      <c r="E18" s="13"/>
      <c r="F18" s="13"/>
      <c r="G18" s="13"/>
      <c r="H18" s="13"/>
      <c r="I18" s="13"/>
      <c r="J18" s="13"/>
      <c r="K18" s="24"/>
      <c r="L18" s="24"/>
      <c r="M18" s="24">
        <f t="shared" si="3"/>
        <v>0</v>
      </c>
      <c r="N18" s="24">
        <f t="shared" si="0"/>
        <v>0</v>
      </c>
      <c r="O18" s="24">
        <f t="shared" si="2"/>
        <v>0</v>
      </c>
      <c r="P18" s="24">
        <f t="shared" si="1"/>
        <v>0</v>
      </c>
    </row>
    <row r="19" spans="1:16" ht="13.15" customHeight="1" x14ac:dyDescent="0.2">
      <c r="A19" s="13"/>
      <c r="B19" s="13"/>
      <c r="C19" s="13"/>
      <c r="D19" s="12"/>
      <c r="E19" s="13"/>
      <c r="F19" s="13"/>
      <c r="G19" s="13"/>
      <c r="H19" s="13"/>
      <c r="I19" s="13"/>
      <c r="J19" s="13"/>
      <c r="K19" s="24"/>
      <c r="L19" s="24"/>
      <c r="M19" s="24">
        <f t="shared" si="3"/>
        <v>0</v>
      </c>
      <c r="N19" s="24">
        <f t="shared" si="0"/>
        <v>0</v>
      </c>
      <c r="O19" s="24">
        <f t="shared" si="2"/>
        <v>0</v>
      </c>
      <c r="P19" s="24">
        <f t="shared" si="1"/>
        <v>0</v>
      </c>
    </row>
    <row r="20" spans="1:16" ht="13.15" customHeight="1" x14ac:dyDescent="0.2">
      <c r="A20" s="13"/>
      <c r="B20" s="13"/>
      <c r="C20" s="13"/>
      <c r="D20" s="12"/>
      <c r="E20" s="13"/>
      <c r="F20" s="13"/>
      <c r="G20" s="13"/>
      <c r="H20" s="13"/>
      <c r="I20" s="13"/>
      <c r="J20" s="13"/>
      <c r="K20" s="24"/>
      <c r="L20" s="24"/>
      <c r="M20" s="24">
        <f t="shared" si="3"/>
        <v>0</v>
      </c>
      <c r="N20" s="24">
        <f t="shared" si="0"/>
        <v>0</v>
      </c>
      <c r="O20" s="24">
        <f t="shared" si="2"/>
        <v>0</v>
      </c>
      <c r="P20" s="24">
        <f t="shared" si="1"/>
        <v>0</v>
      </c>
    </row>
    <row r="21" spans="1:16" ht="13.15" customHeight="1" thickBot="1" x14ac:dyDescent="0.25">
      <c r="D21" s="130"/>
      <c r="K21" s="131"/>
      <c r="L21" s="131"/>
      <c r="M21" s="131"/>
      <c r="N21" s="131"/>
      <c r="O21" s="131"/>
      <c r="P21" s="131"/>
    </row>
    <row r="22" spans="1:16" ht="15.75" customHeight="1" thickBot="1" x14ac:dyDescent="0.25">
      <c r="K22" s="169" t="s">
        <v>118</v>
      </c>
      <c r="L22" s="170"/>
      <c r="M22" s="170"/>
      <c r="N22" s="171"/>
    </row>
    <row r="23" spans="1:16" ht="42.75" customHeight="1" x14ac:dyDescent="0.2">
      <c r="A23" s="22"/>
      <c r="K23" s="132" t="s">
        <v>114</v>
      </c>
      <c r="L23" s="132" t="s">
        <v>115</v>
      </c>
      <c r="M23" s="132" t="s">
        <v>116</v>
      </c>
      <c r="N23" s="132" t="s">
        <v>117</v>
      </c>
      <c r="O23" s="133"/>
    </row>
    <row r="24" spans="1:16" ht="21.75" customHeight="1" x14ac:dyDescent="0.25">
      <c r="A24" s="168" t="s">
        <v>121</v>
      </c>
      <c r="B24" s="168"/>
      <c r="C24" s="168"/>
      <c r="D24" s="168"/>
      <c r="E24" s="168"/>
      <c r="F24" s="168"/>
      <c r="G24" s="168"/>
      <c r="H24" s="168"/>
      <c r="I24" s="168"/>
      <c r="J24" s="168"/>
      <c r="K24" s="54">
        <f>SUM(M11:M20)</f>
        <v>0</v>
      </c>
      <c r="L24" s="54"/>
      <c r="M24" s="54"/>
      <c r="N24" s="54"/>
    </row>
    <row r="25" spans="1:16" ht="21.75" customHeight="1" x14ac:dyDescent="0.25">
      <c r="A25" s="168" t="s">
        <v>122</v>
      </c>
      <c r="B25" s="168"/>
      <c r="C25" s="168"/>
      <c r="D25" s="168"/>
      <c r="E25" s="168"/>
      <c r="F25" s="168"/>
      <c r="G25" s="168"/>
      <c r="H25" s="168"/>
      <c r="I25" s="168"/>
      <c r="J25" s="168"/>
      <c r="K25" s="54">
        <f>SUM(N11:N20)</f>
        <v>0</v>
      </c>
      <c r="L25" s="54"/>
      <c r="M25" s="54"/>
      <c r="N25" s="54"/>
    </row>
    <row r="26" spans="1:16" ht="21.75" customHeight="1" thickBo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129"/>
      <c r="L26" s="129"/>
      <c r="M26" s="129"/>
      <c r="N26" s="129"/>
    </row>
    <row r="27" spans="1:16" ht="21.75" customHeight="1" thickBo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169" t="s">
        <v>119</v>
      </c>
      <c r="L27" s="170"/>
      <c r="M27" s="170"/>
      <c r="N27" s="171"/>
    </row>
    <row r="28" spans="1:16" ht="39.75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128" t="s">
        <v>114</v>
      </c>
      <c r="L28" s="128" t="s">
        <v>115</v>
      </c>
      <c r="M28" s="128" t="s">
        <v>116</v>
      </c>
      <c r="N28" s="128" t="s">
        <v>117</v>
      </c>
    </row>
    <row r="29" spans="1:16" ht="21.75" customHeight="1" x14ac:dyDescent="0.25">
      <c r="A29" s="168" t="s">
        <v>123</v>
      </c>
      <c r="B29" s="168"/>
      <c r="C29" s="168"/>
      <c r="D29" s="168"/>
      <c r="E29" s="168"/>
      <c r="F29" s="168"/>
      <c r="G29" s="168"/>
      <c r="H29" s="168"/>
      <c r="I29" s="168"/>
      <c r="J29" s="168"/>
      <c r="K29" s="54">
        <f>SUM(O11:O20)</f>
        <v>0</v>
      </c>
      <c r="L29" s="54"/>
      <c r="M29" s="54"/>
      <c r="N29" s="54"/>
    </row>
    <row r="30" spans="1:16" ht="21.75" customHeight="1" x14ac:dyDescent="0.25">
      <c r="A30" s="168" t="s">
        <v>124</v>
      </c>
      <c r="B30" s="168"/>
      <c r="C30" s="168"/>
      <c r="D30" s="168"/>
      <c r="E30" s="168"/>
      <c r="F30" s="168"/>
      <c r="G30" s="168"/>
      <c r="H30" s="168"/>
      <c r="I30" s="168"/>
      <c r="J30" s="168"/>
      <c r="K30" s="54">
        <f>SUM(P11:P20)</f>
        <v>0</v>
      </c>
      <c r="L30" s="54"/>
      <c r="M30" s="54"/>
      <c r="N30" s="54"/>
    </row>
  </sheetData>
  <sheetProtection selectLockedCells="1" selectUnlockedCells="1"/>
  <mergeCells count="14">
    <mergeCell ref="A29:J29"/>
    <mergeCell ref="A30:J30"/>
    <mergeCell ref="M9:N9"/>
    <mergeCell ref="O9:P9"/>
    <mergeCell ref="A24:J24"/>
    <mergeCell ref="A25:J25"/>
    <mergeCell ref="K22:N22"/>
    <mergeCell ref="K27:N27"/>
    <mergeCell ref="A7:F7"/>
    <mergeCell ref="A1:N1"/>
    <mergeCell ref="A3:L3"/>
    <mergeCell ref="A4:L4"/>
    <mergeCell ref="A5:L5"/>
    <mergeCell ref="K2:N2"/>
  </mergeCells>
  <pageMargins left="0" right="0" top="0" bottom="0" header="0" footer="0"/>
  <pageSetup paperSize="77" scale="85" firstPageNumber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17" workbookViewId="0">
      <selection activeCell="K30" sqref="K30"/>
    </sheetView>
  </sheetViews>
  <sheetFormatPr defaultColWidth="9" defaultRowHeight="12.75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70.5" customHeight="1" x14ac:dyDescent="0.2">
      <c r="A1" s="172" t="s">
        <v>87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6" ht="27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2"/>
      <c r="O2" s="2"/>
    </row>
    <row r="3" spans="1:16" s="23" customFormat="1" ht="27" customHeight="1" x14ac:dyDescent="0.2">
      <c r="A3" s="142" t="s">
        <v>37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6" ht="27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42" t="s">
        <v>107</v>
      </c>
      <c r="K4" s="142"/>
      <c r="L4" s="142"/>
      <c r="M4" s="2"/>
      <c r="O4" s="2"/>
    </row>
    <row r="5" spans="1:16" ht="21" customHeight="1" x14ac:dyDescent="0.25">
      <c r="A5" s="142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3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66" t="s">
        <v>38</v>
      </c>
      <c r="B7" s="166"/>
      <c r="C7" s="166"/>
      <c r="D7" s="166"/>
      <c r="E7" s="166"/>
      <c r="F7" s="166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6" t="s">
        <v>92</v>
      </c>
      <c r="B9" s="6"/>
      <c r="C9" s="6"/>
      <c r="D9" s="6"/>
      <c r="E9" s="6"/>
      <c r="F9" s="6"/>
      <c r="G9" s="6"/>
      <c r="M9" s="168" t="s">
        <v>3</v>
      </c>
      <c r="N9" s="168"/>
      <c r="O9" s="168" t="s">
        <v>4</v>
      </c>
      <c r="P9" s="168"/>
    </row>
    <row r="10" spans="1:16" ht="50.25" customHeight="1" x14ac:dyDescent="0.2">
      <c r="A10" s="11" t="s">
        <v>25</v>
      </c>
      <c r="B10" s="11" t="s">
        <v>26</v>
      </c>
      <c r="C10" s="11" t="s">
        <v>27</v>
      </c>
      <c r="D10" s="11" t="s">
        <v>28</v>
      </c>
      <c r="E10" s="11" t="s">
        <v>29</v>
      </c>
      <c r="F10" s="11" t="s">
        <v>30</v>
      </c>
      <c r="G10" s="11" t="s">
        <v>31</v>
      </c>
      <c r="H10" s="11" t="s">
        <v>32</v>
      </c>
      <c r="I10" s="11" t="s">
        <v>33</v>
      </c>
      <c r="J10" s="11" t="s">
        <v>34</v>
      </c>
      <c r="K10" s="11" t="s">
        <v>106</v>
      </c>
      <c r="L10" s="11" t="s">
        <v>35</v>
      </c>
      <c r="M10" s="11" t="s">
        <v>36</v>
      </c>
      <c r="N10" s="11" t="s">
        <v>104</v>
      </c>
      <c r="O10" s="11" t="s">
        <v>36</v>
      </c>
      <c r="P10" s="11" t="s">
        <v>105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>K11*D11</f>
        <v>0</v>
      </c>
      <c r="N11" s="24">
        <f>L11*D11</f>
        <v>0</v>
      </c>
      <c r="O11" s="24">
        <f>K11*D11</f>
        <v>0</v>
      </c>
      <c r="P11" s="24">
        <f>L11*D11</f>
        <v>0</v>
      </c>
    </row>
    <row r="12" spans="1:16" ht="13.1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4"/>
      <c r="L12" s="24"/>
      <c r="M12" s="24">
        <f t="shared" ref="M12:M20" si="0">K12*D12</f>
        <v>0</v>
      </c>
      <c r="N12" s="24">
        <f t="shared" ref="N12:N20" si="1">L12*D12</f>
        <v>0</v>
      </c>
      <c r="O12" s="24">
        <f>K12*E12</f>
        <v>0</v>
      </c>
      <c r="P12" s="24">
        <f>L12*E12</f>
        <v>0</v>
      </c>
    </row>
    <row r="13" spans="1:16" ht="13.1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24">
        <f t="shared" si="0"/>
        <v>0</v>
      </c>
      <c r="N13" s="24">
        <f t="shared" si="1"/>
        <v>0</v>
      </c>
      <c r="O13" s="24">
        <f t="shared" ref="O13:O20" si="2">K13*D13</f>
        <v>0</v>
      </c>
      <c r="P13" s="24">
        <f t="shared" ref="P13:P20" si="3">L13*D13</f>
        <v>0</v>
      </c>
    </row>
    <row r="14" spans="1:16" ht="13.15" customHeight="1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24"/>
      <c r="L14" s="24"/>
      <c r="M14" s="24">
        <f t="shared" si="0"/>
        <v>0</v>
      </c>
      <c r="N14" s="24">
        <f t="shared" si="1"/>
        <v>0</v>
      </c>
      <c r="O14" s="24">
        <f t="shared" si="2"/>
        <v>0</v>
      </c>
      <c r="P14" s="24">
        <f t="shared" si="3"/>
        <v>0</v>
      </c>
    </row>
    <row r="15" spans="1:16" ht="13.1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4"/>
      <c r="L15" s="24"/>
      <c r="M15" s="24">
        <f t="shared" si="0"/>
        <v>0</v>
      </c>
      <c r="N15" s="24">
        <f t="shared" si="1"/>
        <v>0</v>
      </c>
      <c r="O15" s="24">
        <f t="shared" si="2"/>
        <v>0</v>
      </c>
      <c r="P15" s="24">
        <f t="shared" si="3"/>
        <v>0</v>
      </c>
    </row>
    <row r="16" spans="1:16" ht="13.15" customHeight="1" x14ac:dyDescent="0.2">
      <c r="A16" s="13"/>
      <c r="B16" s="13"/>
      <c r="C16" s="15"/>
      <c r="D16" s="13"/>
      <c r="E16" s="13"/>
      <c r="F16" s="15"/>
      <c r="G16" s="13"/>
      <c r="H16" s="13"/>
      <c r="I16" s="13"/>
      <c r="J16" s="13"/>
      <c r="K16" s="24"/>
      <c r="L16" s="24"/>
      <c r="M16" s="24">
        <f t="shared" si="0"/>
        <v>0</v>
      </c>
      <c r="N16" s="24">
        <f t="shared" si="1"/>
        <v>0</v>
      </c>
      <c r="O16" s="24">
        <f t="shared" si="2"/>
        <v>0</v>
      </c>
      <c r="P16" s="24">
        <f t="shared" si="3"/>
        <v>0</v>
      </c>
    </row>
    <row r="17" spans="1:16" ht="13.1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4"/>
      <c r="L17" s="24"/>
      <c r="M17" s="24">
        <f t="shared" si="0"/>
        <v>0</v>
      </c>
      <c r="N17" s="24">
        <f t="shared" si="1"/>
        <v>0</v>
      </c>
      <c r="O17" s="24">
        <f t="shared" si="2"/>
        <v>0</v>
      </c>
      <c r="P17" s="24">
        <f t="shared" si="3"/>
        <v>0</v>
      </c>
    </row>
    <row r="18" spans="1:16" ht="13.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4"/>
      <c r="L18" s="24"/>
      <c r="M18" s="24">
        <f t="shared" si="0"/>
        <v>0</v>
      </c>
      <c r="N18" s="24">
        <f t="shared" si="1"/>
        <v>0</v>
      </c>
      <c r="O18" s="24">
        <f t="shared" si="2"/>
        <v>0</v>
      </c>
      <c r="P18" s="24">
        <f t="shared" si="3"/>
        <v>0</v>
      </c>
    </row>
    <row r="19" spans="1:16" ht="13.1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4"/>
      <c r="L19" s="24"/>
      <c r="M19" s="24">
        <f t="shared" si="0"/>
        <v>0</v>
      </c>
      <c r="N19" s="24">
        <f t="shared" si="1"/>
        <v>0</v>
      </c>
      <c r="O19" s="24">
        <f t="shared" si="2"/>
        <v>0</v>
      </c>
      <c r="P19" s="24">
        <f t="shared" si="3"/>
        <v>0</v>
      </c>
    </row>
    <row r="20" spans="1:16" ht="13.1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4"/>
      <c r="L20" s="24"/>
      <c r="M20" s="24">
        <f t="shared" si="0"/>
        <v>0</v>
      </c>
      <c r="N20" s="24">
        <f t="shared" si="1"/>
        <v>0</v>
      </c>
      <c r="O20" s="24">
        <f t="shared" si="2"/>
        <v>0</v>
      </c>
      <c r="P20" s="24">
        <f t="shared" si="3"/>
        <v>0</v>
      </c>
    </row>
    <row r="21" spans="1:16" ht="9" customHeight="1" x14ac:dyDescent="0.2"/>
    <row r="22" spans="1:16" ht="9" customHeight="1" thickBot="1" x14ac:dyDescent="0.25"/>
    <row r="23" spans="1:16" ht="21.75" customHeight="1" thickBot="1" x14ac:dyDescent="0.25">
      <c r="K23" s="169" t="s">
        <v>118</v>
      </c>
      <c r="L23" s="170"/>
      <c r="M23" s="170"/>
      <c r="N23" s="171"/>
    </row>
    <row r="24" spans="1:16" ht="36.75" customHeight="1" x14ac:dyDescent="0.2">
      <c r="A24" s="22"/>
      <c r="K24" s="128" t="s">
        <v>114</v>
      </c>
      <c r="L24" s="128" t="s">
        <v>115</v>
      </c>
      <c r="M24" s="128" t="s">
        <v>116</v>
      </c>
      <c r="N24" s="128" t="s">
        <v>117</v>
      </c>
    </row>
    <row r="25" spans="1:16" ht="21.75" customHeight="1" x14ac:dyDescent="0.25">
      <c r="A25" s="168" t="s">
        <v>125</v>
      </c>
      <c r="B25" s="168"/>
      <c r="C25" s="168"/>
      <c r="D25" s="168"/>
      <c r="E25" s="168"/>
      <c r="F25" s="168"/>
      <c r="G25" s="168"/>
      <c r="H25" s="168"/>
      <c r="I25" s="168"/>
      <c r="J25" s="168"/>
      <c r="K25" s="54">
        <f>SUM(M11:M20)</f>
        <v>0</v>
      </c>
      <c r="L25" s="54"/>
      <c r="M25" s="54"/>
      <c r="N25" s="54"/>
    </row>
    <row r="26" spans="1:16" ht="21.75" customHeight="1" x14ac:dyDescent="0.25">
      <c r="A26" s="168" t="s">
        <v>126</v>
      </c>
      <c r="B26" s="168"/>
      <c r="C26" s="168"/>
      <c r="D26" s="168"/>
      <c r="E26" s="168"/>
      <c r="F26" s="168"/>
      <c r="G26" s="168"/>
      <c r="H26" s="168"/>
      <c r="I26" s="168"/>
      <c r="J26" s="168"/>
      <c r="K26" s="54">
        <f>SUM(N11:N20)</f>
        <v>0</v>
      </c>
      <c r="L26" s="54"/>
      <c r="M26" s="54"/>
      <c r="N26" s="54"/>
    </row>
    <row r="27" spans="1:16" ht="21.75" customHeight="1" thickBo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129"/>
      <c r="L27" s="129"/>
      <c r="M27" s="129"/>
      <c r="N27" s="129"/>
    </row>
    <row r="28" spans="1:16" ht="21.75" customHeight="1" thickBo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169" t="s">
        <v>119</v>
      </c>
      <c r="L28" s="170"/>
      <c r="M28" s="170"/>
      <c r="N28" s="171"/>
    </row>
    <row r="29" spans="1:16" ht="40.5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128" t="s">
        <v>114</v>
      </c>
      <c r="L29" s="128" t="s">
        <v>115</v>
      </c>
      <c r="M29" s="128" t="s">
        <v>116</v>
      </c>
      <c r="N29" s="128" t="s">
        <v>117</v>
      </c>
    </row>
    <row r="30" spans="1:16" ht="21.75" customHeight="1" x14ac:dyDescent="0.25">
      <c r="A30" s="168" t="s">
        <v>127</v>
      </c>
      <c r="B30" s="168"/>
      <c r="C30" s="168"/>
      <c r="D30" s="168"/>
      <c r="E30" s="168"/>
      <c r="F30" s="168"/>
      <c r="G30" s="168"/>
      <c r="H30" s="168"/>
      <c r="I30" s="168"/>
      <c r="J30" s="168"/>
      <c r="K30" s="54">
        <f>SUM(O11:O20)</f>
        <v>0</v>
      </c>
      <c r="L30" s="54"/>
      <c r="M30" s="54"/>
      <c r="N30" s="54"/>
    </row>
    <row r="31" spans="1:16" ht="21.75" customHeight="1" x14ac:dyDescent="0.25">
      <c r="A31" s="168" t="s">
        <v>128</v>
      </c>
      <c r="B31" s="168"/>
      <c r="C31" s="168"/>
      <c r="D31" s="168"/>
      <c r="E31" s="168"/>
      <c r="F31" s="168"/>
      <c r="G31" s="168"/>
      <c r="H31" s="168"/>
      <c r="I31" s="168"/>
      <c r="J31" s="168"/>
      <c r="K31" s="54">
        <f>SUM(P11:P20)</f>
        <v>0</v>
      </c>
      <c r="L31" s="54"/>
      <c r="M31" s="54"/>
      <c r="N31" s="54"/>
    </row>
  </sheetData>
  <mergeCells count="14">
    <mergeCell ref="A1:N1"/>
    <mergeCell ref="M9:N9"/>
    <mergeCell ref="O9:P9"/>
    <mergeCell ref="A30:J30"/>
    <mergeCell ref="A31:J31"/>
    <mergeCell ref="A2:L2"/>
    <mergeCell ref="A3:L3"/>
    <mergeCell ref="A5:L5"/>
    <mergeCell ref="A7:F7"/>
    <mergeCell ref="A25:J25"/>
    <mergeCell ref="A26:J26"/>
    <mergeCell ref="J4:L4"/>
    <mergeCell ref="K23:N23"/>
    <mergeCell ref="K28:N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3" zoomScaleNormal="100" workbookViewId="0">
      <selection activeCell="H33" sqref="H33"/>
    </sheetView>
  </sheetViews>
  <sheetFormatPr defaultColWidth="9.28515625" defaultRowHeight="12.75" x14ac:dyDescent="0.2"/>
  <cols>
    <col min="1" max="1" width="13.42578125" style="70" customWidth="1"/>
    <col min="2" max="2" width="87.7109375" style="70" customWidth="1"/>
    <col min="3" max="3" width="23.5703125" style="70" customWidth="1"/>
    <col min="4" max="4" width="17.7109375" style="70" customWidth="1"/>
    <col min="5" max="5" width="25.28515625" style="70" customWidth="1"/>
    <col min="6" max="6" width="19.85546875" style="70" customWidth="1"/>
    <col min="7" max="7" width="23.85546875" style="70" customWidth="1"/>
    <col min="8" max="16384" width="9.28515625" style="70"/>
  </cols>
  <sheetData>
    <row r="1" spans="1:11" ht="69" customHeight="1" x14ac:dyDescent="0.35">
      <c r="A1" s="173" t="s">
        <v>88</v>
      </c>
      <c r="B1" s="173"/>
      <c r="C1" s="173"/>
      <c r="D1" s="173"/>
      <c r="E1" s="173"/>
      <c r="F1" s="173"/>
      <c r="G1" s="173"/>
      <c r="H1" s="120"/>
      <c r="I1" s="120"/>
      <c r="J1" s="120"/>
      <c r="K1" s="120"/>
    </row>
    <row r="2" spans="1:11" ht="21" x14ac:dyDescent="0.35">
      <c r="A2" s="123"/>
      <c r="B2" s="123"/>
      <c r="C2" s="123"/>
      <c r="D2" s="123"/>
      <c r="E2" s="123"/>
      <c r="F2" s="123"/>
      <c r="G2" s="123" t="s">
        <v>107</v>
      </c>
      <c r="H2" s="122"/>
      <c r="I2" s="122"/>
      <c r="J2" s="122"/>
      <c r="K2" s="94"/>
    </row>
    <row r="3" spans="1:11" ht="21" customHeight="1" x14ac:dyDescent="0.35">
      <c r="A3" s="173" t="s">
        <v>39</v>
      </c>
      <c r="B3" s="173"/>
      <c r="C3" s="173"/>
      <c r="D3" s="173"/>
      <c r="E3" s="173"/>
      <c r="F3" s="173"/>
      <c r="G3" s="173"/>
      <c r="H3" s="120"/>
      <c r="I3" s="120"/>
      <c r="J3" s="120"/>
      <c r="K3" s="94"/>
    </row>
    <row r="4" spans="1:11" ht="21" x14ac:dyDescent="0.35">
      <c r="A4" s="121"/>
      <c r="B4" s="121"/>
      <c r="C4" s="121"/>
      <c r="D4" s="121"/>
      <c r="E4" s="121"/>
      <c r="F4" s="121"/>
      <c r="G4" s="121"/>
      <c r="H4" s="120"/>
      <c r="I4" s="120"/>
      <c r="J4" s="120"/>
      <c r="K4" s="94"/>
    </row>
    <row r="5" spans="1:11" ht="21" customHeight="1" x14ac:dyDescent="0.35">
      <c r="A5" s="173" t="s">
        <v>1</v>
      </c>
      <c r="B5" s="173"/>
      <c r="C5" s="173"/>
      <c r="D5" s="173"/>
      <c r="E5" s="173"/>
      <c r="F5" s="173"/>
      <c r="G5" s="173"/>
      <c r="H5" s="120"/>
      <c r="I5" s="120"/>
      <c r="J5" s="120"/>
      <c r="K5" s="94"/>
    </row>
    <row r="6" spans="1:11" ht="26.25" x14ac:dyDescent="0.4">
      <c r="A6" s="71"/>
      <c r="B6" s="71"/>
      <c r="C6" s="71"/>
      <c r="D6" s="71"/>
      <c r="E6" s="71"/>
    </row>
    <row r="7" spans="1:11" ht="15" x14ac:dyDescent="0.25">
      <c r="A7" s="72"/>
      <c r="B7" s="73"/>
      <c r="C7" s="74"/>
      <c r="D7" s="75"/>
      <c r="E7" s="75"/>
      <c r="F7" s="75"/>
      <c r="G7" s="75"/>
    </row>
    <row r="8" spans="1:11" ht="15" x14ac:dyDescent="0.25">
      <c r="A8" s="72"/>
      <c r="B8" s="73"/>
      <c r="C8" s="76"/>
      <c r="D8" s="77"/>
    </row>
    <row r="9" spans="1:11" ht="13.5" thickBot="1" x14ac:dyDescent="0.25"/>
    <row r="10" spans="1:11" ht="39.75" customHeight="1" x14ac:dyDescent="0.2">
      <c r="A10" s="78"/>
      <c r="B10" s="78"/>
      <c r="C10" s="79" t="s">
        <v>5</v>
      </c>
      <c r="D10" s="176" t="s">
        <v>108</v>
      </c>
      <c r="E10" s="177"/>
      <c r="F10" s="176" t="s">
        <v>109</v>
      </c>
      <c r="G10" s="177"/>
    </row>
    <row r="11" spans="1:11" ht="60.75" customHeight="1" x14ac:dyDescent="0.2">
      <c r="A11" s="80" t="s">
        <v>40</v>
      </c>
      <c r="B11" s="81" t="s">
        <v>75</v>
      </c>
      <c r="C11" s="80" t="s">
        <v>112</v>
      </c>
      <c r="D11" s="80" t="s">
        <v>42</v>
      </c>
      <c r="E11" s="80" t="s">
        <v>110</v>
      </c>
      <c r="F11" s="80" t="s">
        <v>42</v>
      </c>
      <c r="G11" s="80" t="s">
        <v>110</v>
      </c>
    </row>
    <row r="12" spans="1:11" ht="29.25" customHeight="1" x14ac:dyDescent="0.2">
      <c r="A12" s="82"/>
      <c r="B12" s="83" t="s">
        <v>62</v>
      </c>
      <c r="C12" s="84">
        <v>0</v>
      </c>
      <c r="D12" s="85">
        <v>950</v>
      </c>
      <c r="E12" s="86">
        <f>C12*D12</f>
        <v>0</v>
      </c>
      <c r="F12" s="85">
        <v>100</v>
      </c>
      <c r="G12" s="86">
        <f>C12*F12</f>
        <v>0</v>
      </c>
    </row>
    <row r="13" spans="1:11" ht="29.25" customHeight="1" x14ac:dyDescent="0.2">
      <c r="A13" s="82"/>
      <c r="B13" s="83" t="s">
        <v>63</v>
      </c>
      <c r="C13" s="84">
        <v>0</v>
      </c>
      <c r="D13" s="85">
        <v>950</v>
      </c>
      <c r="E13" s="86">
        <f t="shared" ref="E13:E30" si="0">C13*D13</f>
        <v>0</v>
      </c>
      <c r="F13" s="85">
        <v>100</v>
      </c>
      <c r="G13" s="86">
        <f>C13*F13</f>
        <v>0</v>
      </c>
    </row>
    <row r="14" spans="1:11" ht="29.25" customHeight="1" x14ac:dyDescent="0.2">
      <c r="A14" s="95"/>
      <c r="B14" s="83" t="s">
        <v>81</v>
      </c>
      <c r="C14" s="84">
        <v>0</v>
      </c>
      <c r="D14" s="98">
        <v>950</v>
      </c>
      <c r="E14" s="99"/>
      <c r="F14" s="98">
        <v>100</v>
      </c>
      <c r="G14" s="99"/>
    </row>
    <row r="15" spans="1:11" ht="29.25" customHeight="1" x14ac:dyDescent="0.2">
      <c r="A15" s="82"/>
      <c r="B15" s="83" t="s">
        <v>82</v>
      </c>
      <c r="C15" s="84">
        <v>0</v>
      </c>
      <c r="D15" s="85">
        <v>950</v>
      </c>
      <c r="E15" s="86">
        <f t="shared" si="0"/>
        <v>0</v>
      </c>
      <c r="F15" s="85">
        <v>100</v>
      </c>
      <c r="G15" s="86">
        <f t="shared" ref="G15:G26" si="1">C15*F15</f>
        <v>0</v>
      </c>
    </row>
    <row r="16" spans="1:11" ht="29.25" customHeight="1" x14ac:dyDescent="0.2">
      <c r="A16" s="82"/>
      <c r="B16" s="83" t="s">
        <v>64</v>
      </c>
      <c r="C16" s="84">
        <v>0</v>
      </c>
      <c r="D16" s="85">
        <v>850</v>
      </c>
      <c r="E16" s="86">
        <f t="shared" si="0"/>
        <v>0</v>
      </c>
      <c r="F16" s="85">
        <v>100</v>
      </c>
      <c r="G16" s="86">
        <f t="shared" si="1"/>
        <v>0</v>
      </c>
    </row>
    <row r="17" spans="1:7" ht="29.25" customHeight="1" x14ac:dyDescent="0.2">
      <c r="A17" s="82"/>
      <c r="B17" s="83" t="s">
        <v>65</v>
      </c>
      <c r="C17" s="84">
        <v>0</v>
      </c>
      <c r="D17" s="85">
        <v>900</v>
      </c>
      <c r="E17" s="86">
        <f t="shared" si="0"/>
        <v>0</v>
      </c>
      <c r="F17" s="85">
        <v>160</v>
      </c>
      <c r="G17" s="86">
        <f t="shared" si="1"/>
        <v>0</v>
      </c>
    </row>
    <row r="18" spans="1:7" ht="29.25" customHeight="1" x14ac:dyDescent="0.2">
      <c r="A18" s="82"/>
      <c r="B18" s="83" t="s">
        <v>66</v>
      </c>
      <c r="C18" s="84">
        <v>0</v>
      </c>
      <c r="D18" s="85">
        <v>1500</v>
      </c>
      <c r="E18" s="86">
        <f t="shared" si="0"/>
        <v>0</v>
      </c>
      <c r="F18" s="85">
        <v>100</v>
      </c>
      <c r="G18" s="86">
        <f t="shared" si="1"/>
        <v>0</v>
      </c>
    </row>
    <row r="19" spans="1:7" ht="29.25" customHeight="1" x14ac:dyDescent="0.2">
      <c r="A19" s="82"/>
      <c r="B19" s="83" t="s">
        <v>67</v>
      </c>
      <c r="C19" s="84">
        <v>0</v>
      </c>
      <c r="D19" s="85">
        <v>170</v>
      </c>
      <c r="E19" s="86">
        <f t="shared" si="0"/>
        <v>0</v>
      </c>
      <c r="F19" s="85"/>
      <c r="G19" s="86">
        <f t="shared" si="1"/>
        <v>0</v>
      </c>
    </row>
    <row r="20" spans="1:7" ht="29.25" customHeight="1" x14ac:dyDescent="0.2">
      <c r="A20" s="82"/>
      <c r="B20" s="83" t="s">
        <v>68</v>
      </c>
      <c r="C20" s="84">
        <v>0</v>
      </c>
      <c r="D20" s="85">
        <v>5000</v>
      </c>
      <c r="E20" s="86">
        <f t="shared" si="0"/>
        <v>0</v>
      </c>
      <c r="F20" s="85">
        <v>100</v>
      </c>
      <c r="G20" s="86">
        <f t="shared" si="1"/>
        <v>0</v>
      </c>
    </row>
    <row r="21" spans="1:7" ht="29.25" customHeight="1" x14ac:dyDescent="0.2">
      <c r="A21" s="82"/>
      <c r="B21" s="83" t="s">
        <v>69</v>
      </c>
      <c r="C21" s="84">
        <v>0</v>
      </c>
      <c r="D21" s="85">
        <v>15700</v>
      </c>
      <c r="E21" s="86">
        <f t="shared" si="0"/>
        <v>0</v>
      </c>
      <c r="F21" s="85">
        <v>2700</v>
      </c>
      <c r="G21" s="86">
        <f t="shared" si="1"/>
        <v>0</v>
      </c>
    </row>
    <row r="22" spans="1:7" ht="29.25" customHeight="1" x14ac:dyDescent="0.2">
      <c r="A22" s="82"/>
      <c r="B22" s="83" t="s">
        <v>70</v>
      </c>
      <c r="C22" s="84">
        <v>0</v>
      </c>
      <c r="D22" s="85">
        <v>15700</v>
      </c>
      <c r="E22" s="86">
        <f t="shared" si="0"/>
        <v>0</v>
      </c>
      <c r="F22" s="85">
        <v>2700</v>
      </c>
      <c r="G22" s="86">
        <f t="shared" si="1"/>
        <v>0</v>
      </c>
    </row>
    <row r="23" spans="1:7" ht="29.25" customHeight="1" x14ac:dyDescent="0.2">
      <c r="A23" s="82"/>
      <c r="B23" s="83" t="s">
        <v>71</v>
      </c>
      <c r="C23" s="84">
        <v>0</v>
      </c>
      <c r="D23" s="85">
        <v>2500</v>
      </c>
      <c r="E23" s="86">
        <f t="shared" si="0"/>
        <v>0</v>
      </c>
      <c r="F23" s="85">
        <v>300</v>
      </c>
      <c r="G23" s="86">
        <f t="shared" si="1"/>
        <v>0</v>
      </c>
    </row>
    <row r="24" spans="1:7" ht="29.25" customHeight="1" x14ac:dyDescent="0.2">
      <c r="A24" s="82"/>
      <c r="B24" s="83" t="s">
        <v>72</v>
      </c>
      <c r="C24" s="84">
        <v>0</v>
      </c>
      <c r="D24" s="85">
        <v>2500</v>
      </c>
      <c r="E24" s="86">
        <f t="shared" si="0"/>
        <v>0</v>
      </c>
      <c r="F24" s="85">
        <v>300</v>
      </c>
      <c r="G24" s="86">
        <f t="shared" si="1"/>
        <v>0</v>
      </c>
    </row>
    <row r="25" spans="1:7" ht="29.25" customHeight="1" x14ac:dyDescent="0.2">
      <c r="A25" s="82"/>
      <c r="B25" s="83" t="s">
        <v>73</v>
      </c>
      <c r="C25" s="84">
        <v>0</v>
      </c>
      <c r="D25" s="85">
        <v>2500</v>
      </c>
      <c r="E25" s="86">
        <f t="shared" si="0"/>
        <v>0</v>
      </c>
      <c r="F25" s="85">
        <v>300</v>
      </c>
      <c r="G25" s="86">
        <f t="shared" si="1"/>
        <v>0</v>
      </c>
    </row>
    <row r="26" spans="1:7" ht="29.25" customHeight="1" x14ac:dyDescent="0.2">
      <c r="A26" s="95"/>
      <c r="B26" s="83" t="s">
        <v>74</v>
      </c>
      <c r="C26" s="84">
        <v>0</v>
      </c>
      <c r="D26" s="98">
        <v>2500</v>
      </c>
      <c r="E26" s="99">
        <f t="shared" si="0"/>
        <v>0</v>
      </c>
      <c r="F26" s="98">
        <v>300</v>
      </c>
      <c r="G26" s="99">
        <f t="shared" si="1"/>
        <v>0</v>
      </c>
    </row>
    <row r="27" spans="1:7" ht="29.25" customHeight="1" x14ac:dyDescent="0.2">
      <c r="A27" s="95"/>
      <c r="B27" s="83" t="s">
        <v>83</v>
      </c>
      <c r="C27" s="84">
        <v>0</v>
      </c>
      <c r="D27" s="98">
        <v>600</v>
      </c>
      <c r="E27" s="99">
        <f t="shared" si="0"/>
        <v>0</v>
      </c>
      <c r="F27" s="98"/>
      <c r="G27" s="99"/>
    </row>
    <row r="28" spans="1:7" ht="29.25" customHeight="1" x14ac:dyDescent="0.2">
      <c r="A28" s="95"/>
      <c r="B28" s="83" t="s">
        <v>84</v>
      </c>
      <c r="C28" s="84">
        <v>0</v>
      </c>
      <c r="D28" s="98">
        <v>1700</v>
      </c>
      <c r="E28" s="99">
        <f t="shared" si="0"/>
        <v>0</v>
      </c>
      <c r="F28" s="98">
        <v>15</v>
      </c>
      <c r="G28" s="99"/>
    </row>
    <row r="29" spans="1:7" ht="29.25" customHeight="1" x14ac:dyDescent="0.2">
      <c r="A29" s="95"/>
      <c r="B29" s="83" t="s">
        <v>85</v>
      </c>
      <c r="C29" s="84">
        <v>0</v>
      </c>
      <c r="D29" s="98">
        <v>1700</v>
      </c>
      <c r="E29" s="99">
        <f t="shared" si="0"/>
        <v>0</v>
      </c>
      <c r="F29" s="98">
        <v>15</v>
      </c>
      <c r="G29" s="99"/>
    </row>
    <row r="30" spans="1:7" ht="29.25" customHeight="1" x14ac:dyDescent="0.2">
      <c r="A30" s="95"/>
      <c r="B30" s="83" t="s">
        <v>86</v>
      </c>
      <c r="C30" s="84">
        <v>0</v>
      </c>
      <c r="D30" s="98">
        <v>30</v>
      </c>
      <c r="E30" s="99">
        <f t="shared" si="0"/>
        <v>0</v>
      </c>
      <c r="F30" s="98">
        <v>15</v>
      </c>
      <c r="G30" s="99"/>
    </row>
    <row r="31" spans="1:7" ht="25.5" customHeight="1" x14ac:dyDescent="0.2">
      <c r="A31" s="174" t="s">
        <v>111</v>
      </c>
      <c r="B31" s="175"/>
      <c r="C31" s="87"/>
      <c r="D31" s="88">
        <f>SUM(D12:D30)</f>
        <v>57650</v>
      </c>
      <c r="E31" s="89">
        <f>SUM(E12:E30)</f>
        <v>0</v>
      </c>
      <c r="F31" s="88">
        <f>SUM(F12:F30)</f>
        <v>7505</v>
      </c>
      <c r="G31" s="89">
        <f>SUM(G12:G30)</f>
        <v>0</v>
      </c>
    </row>
    <row r="32" spans="1:7" ht="15" x14ac:dyDescent="0.2">
      <c r="A32" s="82"/>
      <c r="B32" s="82"/>
      <c r="C32" s="82"/>
    </row>
    <row r="33" spans="1:11" ht="64.5" customHeight="1" x14ac:dyDescent="0.2">
      <c r="A33" s="82" t="s">
        <v>40</v>
      </c>
      <c r="B33" s="90" t="s">
        <v>76</v>
      </c>
      <c r="C33" s="90" t="s">
        <v>113</v>
      </c>
      <c r="D33" s="80" t="s">
        <v>118</v>
      </c>
      <c r="E33" s="20" t="s">
        <v>110</v>
      </c>
      <c r="F33" s="80" t="s">
        <v>129</v>
      </c>
      <c r="G33" s="20" t="s">
        <v>110</v>
      </c>
    </row>
    <row r="34" spans="1:11" ht="28.5" customHeight="1" x14ac:dyDescent="0.2">
      <c r="A34" s="82"/>
      <c r="B34" s="82" t="s">
        <v>77</v>
      </c>
      <c r="C34" s="84">
        <v>0</v>
      </c>
      <c r="D34" s="91">
        <v>50</v>
      </c>
      <c r="E34" s="84">
        <f>C34*D34</f>
        <v>0</v>
      </c>
      <c r="F34" s="91">
        <v>0</v>
      </c>
      <c r="G34" s="92">
        <f>C34*F34</f>
        <v>0</v>
      </c>
    </row>
    <row r="35" spans="1:11" ht="28.9" customHeight="1" x14ac:dyDescent="0.2">
      <c r="A35" s="82"/>
      <c r="B35" s="82" t="s">
        <v>78</v>
      </c>
      <c r="C35" s="84">
        <v>0</v>
      </c>
      <c r="D35" s="91">
        <v>50</v>
      </c>
      <c r="E35" s="84">
        <f t="shared" ref="E35:E37" si="2">C35*D35</f>
        <v>0</v>
      </c>
      <c r="F35" s="91">
        <v>0</v>
      </c>
      <c r="G35" s="92">
        <f>C35*F35</f>
        <v>0</v>
      </c>
    </row>
    <row r="36" spans="1:11" ht="28.9" customHeight="1" x14ac:dyDescent="0.2">
      <c r="A36" s="95"/>
      <c r="B36" s="95" t="s">
        <v>80</v>
      </c>
      <c r="C36" s="84">
        <v>0</v>
      </c>
      <c r="D36" s="97">
        <v>0</v>
      </c>
      <c r="E36" s="96"/>
      <c r="F36" s="97">
        <v>0</v>
      </c>
      <c r="G36" s="92"/>
    </row>
    <row r="37" spans="1:11" ht="34.15" customHeight="1" x14ac:dyDescent="0.2">
      <c r="A37" s="82"/>
      <c r="B37" s="82" t="s">
        <v>79</v>
      </c>
      <c r="C37" s="84">
        <v>0</v>
      </c>
      <c r="D37" s="91">
        <v>50</v>
      </c>
      <c r="E37" s="84">
        <f t="shared" si="2"/>
        <v>0</v>
      </c>
      <c r="F37" s="91">
        <v>0</v>
      </c>
      <c r="G37" s="92">
        <f>C37*F37</f>
        <v>0</v>
      </c>
    </row>
    <row r="38" spans="1:11" ht="34.15" customHeight="1" x14ac:dyDescent="0.2">
      <c r="A38" s="174" t="s">
        <v>111</v>
      </c>
      <c r="B38" s="175"/>
      <c r="C38" s="87"/>
      <c r="D38" s="93">
        <f>SUM(D34:D37)</f>
        <v>150</v>
      </c>
      <c r="E38" s="87">
        <f>SUM(E34:E37)</f>
        <v>0</v>
      </c>
      <c r="F38" s="93">
        <f>SUM(F34:F37)</f>
        <v>0</v>
      </c>
      <c r="G38" s="87">
        <f>SUM(G34:G37)</f>
        <v>0</v>
      </c>
    </row>
    <row r="42" spans="1:11" x14ac:dyDescent="0.2">
      <c r="K42" s="127"/>
    </row>
    <row r="43" spans="1:11" x14ac:dyDescent="0.2">
      <c r="K43" s="127"/>
    </row>
  </sheetData>
  <mergeCells count="7">
    <mergeCell ref="A1:G1"/>
    <mergeCell ref="A3:G3"/>
    <mergeCell ref="A5:G5"/>
    <mergeCell ref="A31:B31"/>
    <mergeCell ref="A38:B38"/>
    <mergeCell ref="D10:E10"/>
    <mergeCell ref="F10:G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4" workbookViewId="0">
      <selection activeCell="L2" sqref="L2:M2"/>
    </sheetView>
  </sheetViews>
  <sheetFormatPr defaultColWidth="9.28515625" defaultRowHeight="12.75" x14ac:dyDescent="0.2"/>
  <cols>
    <col min="1" max="1" width="13.7109375" customWidth="1"/>
    <col min="2" max="2" width="40.28515625" customWidth="1"/>
    <col min="3" max="3" width="23.28515625" customWidth="1"/>
    <col min="4" max="4" width="18.5703125" customWidth="1"/>
    <col min="5" max="5" width="15.28515625" customWidth="1"/>
    <col min="6" max="6" width="16.42578125" customWidth="1"/>
    <col min="7" max="7" width="18" bestFit="1" customWidth="1"/>
    <col min="8" max="9" width="17.28515625" customWidth="1"/>
    <col min="10" max="10" width="14.7109375" customWidth="1"/>
    <col min="11" max="11" width="18.42578125" customWidth="1"/>
  </cols>
  <sheetData>
    <row r="1" spans="1:15" ht="60.75" customHeight="1" x14ac:dyDescent="0.25">
      <c r="A1" s="172" t="s">
        <v>88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"/>
    </row>
    <row r="2" spans="1:15" ht="27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80" t="s">
        <v>107</v>
      </c>
      <c r="M2" s="180"/>
      <c r="N2" s="112"/>
      <c r="O2" s="2"/>
    </row>
    <row r="3" spans="1:15" ht="18" customHeight="1" x14ac:dyDescent="0.2">
      <c r="A3" s="179" t="s">
        <v>43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5" ht="27" customHeight="1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2"/>
    </row>
    <row r="5" spans="1:15" ht="21" customHeight="1" x14ac:dyDescent="0.25">
      <c r="A5" s="142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3"/>
    </row>
    <row r="6" spans="1:15" s="29" customFormat="1" ht="2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15" ht="45" customHeight="1" x14ac:dyDescent="0.2">
      <c r="A7" s="178" t="s">
        <v>44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</row>
    <row r="8" spans="1:15" ht="15" x14ac:dyDescent="0.2">
      <c r="B8" s="25"/>
      <c r="C8" s="25"/>
      <c r="D8" s="25"/>
      <c r="E8" s="26"/>
      <c r="F8" s="26"/>
      <c r="G8" s="26"/>
      <c r="H8" s="26"/>
      <c r="I8" s="26"/>
      <c r="J8" s="26"/>
      <c r="K8" s="26"/>
    </row>
    <row r="9" spans="1:15" ht="50.25" customHeight="1" x14ac:dyDescent="0.2">
      <c r="A9" s="20" t="s">
        <v>45</v>
      </c>
      <c r="B9" s="20" t="s">
        <v>46</v>
      </c>
      <c r="C9" s="20" t="s">
        <v>47</v>
      </c>
      <c r="D9" s="20" t="s">
        <v>48</v>
      </c>
      <c r="E9" s="20" t="s">
        <v>31</v>
      </c>
      <c r="F9" s="20" t="s">
        <v>49</v>
      </c>
      <c r="G9" s="20" t="s">
        <v>50</v>
      </c>
      <c r="H9" s="20" t="s">
        <v>51</v>
      </c>
      <c r="I9" s="20" t="s">
        <v>52</v>
      </c>
      <c r="J9" s="20" t="s">
        <v>53</v>
      </c>
      <c r="K9" s="20" t="s">
        <v>54</v>
      </c>
    </row>
    <row r="10" spans="1:15" s="29" customFormat="1" ht="15" x14ac:dyDescent="0.2">
      <c r="A10" s="17"/>
      <c r="B10" s="17"/>
      <c r="C10" s="27"/>
      <c r="D10" s="27"/>
      <c r="E10" s="28"/>
      <c r="F10" s="28"/>
      <c r="G10" s="28"/>
      <c r="H10" s="28"/>
      <c r="I10" s="28"/>
      <c r="J10" s="28"/>
      <c r="K10" s="28"/>
    </row>
    <row r="11" spans="1:15" s="29" customFormat="1" ht="15" x14ac:dyDescent="0.2">
      <c r="A11" s="17"/>
      <c r="B11" s="17"/>
      <c r="C11" s="27"/>
      <c r="D11" s="27"/>
      <c r="E11" s="28"/>
      <c r="F11" s="28"/>
      <c r="G11" s="28"/>
      <c r="H11" s="28"/>
      <c r="I11" s="28"/>
      <c r="J11" s="28"/>
      <c r="K11" s="28"/>
    </row>
    <row r="12" spans="1:15" s="29" customFormat="1" ht="15" x14ac:dyDescent="0.2">
      <c r="A12" s="17"/>
      <c r="B12" s="17"/>
      <c r="C12" s="27"/>
      <c r="D12" s="27"/>
      <c r="E12" s="28"/>
      <c r="F12" s="28"/>
      <c r="G12" s="28"/>
      <c r="H12" s="28"/>
      <c r="I12" s="28"/>
      <c r="J12" s="28"/>
      <c r="K12" s="28"/>
    </row>
    <row r="13" spans="1:15" s="29" customFormat="1" ht="15" x14ac:dyDescent="0.2">
      <c r="A13" s="17"/>
      <c r="B13" s="17"/>
      <c r="C13" s="27"/>
      <c r="D13" s="27"/>
      <c r="E13" s="28"/>
      <c r="F13" s="28"/>
      <c r="G13" s="28"/>
      <c r="H13" s="28"/>
      <c r="I13" s="28"/>
      <c r="J13" s="28"/>
      <c r="K13" s="28"/>
    </row>
    <row r="14" spans="1:15" s="29" customFormat="1" ht="15" x14ac:dyDescent="0.2">
      <c r="A14" s="17"/>
      <c r="B14" s="17"/>
      <c r="C14" s="27"/>
      <c r="D14" s="27"/>
      <c r="E14" s="28"/>
      <c r="F14" s="28"/>
      <c r="G14" s="28"/>
      <c r="H14" s="28"/>
      <c r="I14" s="28"/>
      <c r="J14" s="28"/>
      <c r="K14" s="28"/>
    </row>
    <row r="15" spans="1:15" s="29" customFormat="1" ht="15" x14ac:dyDescent="0.2">
      <c r="A15" s="17"/>
      <c r="B15" s="17"/>
      <c r="C15" s="27"/>
      <c r="D15" s="27"/>
      <c r="E15" s="28"/>
      <c r="F15" s="28"/>
      <c r="G15" s="28"/>
      <c r="H15" s="28"/>
      <c r="I15" s="28"/>
      <c r="J15" s="28"/>
      <c r="K15" s="28"/>
    </row>
    <row r="16" spans="1:15" s="29" customFormat="1" ht="15" x14ac:dyDescent="0.2">
      <c r="A16" s="17"/>
      <c r="B16" s="17"/>
      <c r="C16" s="27"/>
      <c r="D16" s="27"/>
      <c r="E16" s="28"/>
      <c r="F16" s="28"/>
      <c r="G16" s="28"/>
      <c r="H16" s="28"/>
      <c r="I16" s="28"/>
      <c r="J16" s="28"/>
      <c r="K16" s="28"/>
    </row>
    <row r="17" spans="1:11" s="29" customFormat="1" ht="15" x14ac:dyDescent="0.2">
      <c r="A17" s="17"/>
      <c r="B17" s="17"/>
      <c r="C17" s="27"/>
      <c r="D17" s="27"/>
      <c r="E17" s="28"/>
      <c r="F17" s="28"/>
      <c r="G17" s="28"/>
      <c r="H17" s="28"/>
      <c r="I17" s="28"/>
      <c r="J17" s="28"/>
      <c r="K17" s="28"/>
    </row>
  </sheetData>
  <mergeCells count="6">
    <mergeCell ref="A7:K7"/>
    <mergeCell ref="A5:N5"/>
    <mergeCell ref="A4:N4"/>
    <mergeCell ref="A3:N3"/>
    <mergeCell ref="A1:N1"/>
    <mergeCell ref="L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4" workbookViewId="0">
      <selection activeCell="J9" sqref="J9"/>
    </sheetView>
  </sheetViews>
  <sheetFormatPr defaultColWidth="9" defaultRowHeight="12.75" x14ac:dyDescent="0.2"/>
  <cols>
    <col min="2" max="2" width="52.7109375" customWidth="1"/>
    <col min="3" max="3" width="23.28515625" customWidth="1"/>
    <col min="4" max="4" width="18.5703125" customWidth="1"/>
    <col min="5" max="5" width="14" customWidth="1"/>
    <col min="6" max="6" width="13.28515625" customWidth="1"/>
    <col min="7" max="8" width="17" customWidth="1"/>
    <col min="9" max="9" width="18.28515625" customWidth="1"/>
    <col min="10" max="11" width="14.7109375" customWidth="1"/>
    <col min="12" max="12" width="18.42578125" customWidth="1"/>
  </cols>
  <sheetData>
    <row r="1" spans="1:15" ht="53.25" customHeight="1" x14ac:dyDescent="0.2">
      <c r="A1" s="142" t="s">
        <v>88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25"/>
      <c r="N1" s="125"/>
      <c r="O1" s="125"/>
    </row>
    <row r="2" spans="1:15" ht="27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80" t="s">
        <v>107</v>
      </c>
      <c r="L2" s="180"/>
      <c r="M2" s="125"/>
      <c r="N2" s="125"/>
      <c r="O2" s="2"/>
    </row>
    <row r="3" spans="1:15" s="23" customFormat="1" ht="27" customHeight="1" x14ac:dyDescent="0.2">
      <c r="A3" s="142" t="s">
        <v>55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25"/>
      <c r="N3" s="125"/>
    </row>
    <row r="4" spans="1:15" s="23" customFormat="1" ht="27" customHeight="1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26"/>
      <c r="N4" s="126"/>
    </row>
    <row r="5" spans="1:15" ht="27" customHeight="1" x14ac:dyDescent="0.2">
      <c r="A5" s="182" t="s">
        <v>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25"/>
      <c r="N5" s="125"/>
      <c r="O5" s="2"/>
    </row>
    <row r="6" spans="1:15" ht="8.25" customHeight="1" x14ac:dyDescent="0.2">
      <c r="B6" s="7"/>
      <c r="C6" s="7"/>
      <c r="D6" s="7"/>
      <c r="E6" s="8"/>
      <c r="F6" s="8"/>
      <c r="G6" s="8"/>
      <c r="H6" s="8"/>
      <c r="I6" s="8"/>
      <c r="J6" s="8"/>
    </row>
    <row r="7" spans="1:15" ht="47.25" customHeight="1" x14ac:dyDescent="0.2">
      <c r="B7" s="181"/>
      <c r="C7" s="181"/>
      <c r="D7" s="181"/>
      <c r="E7" s="181"/>
      <c r="F7" s="181"/>
      <c r="G7" s="181"/>
      <c r="H7" s="181"/>
      <c r="I7" s="181"/>
      <c r="J7" s="181"/>
    </row>
    <row r="8" spans="1:15" ht="20.25" customHeight="1" x14ac:dyDescent="0.2">
      <c r="B8" s="10" t="s">
        <v>56</v>
      </c>
      <c r="C8" s="10"/>
      <c r="D8" s="10"/>
      <c r="E8" s="9"/>
      <c r="F8" s="9"/>
      <c r="G8" s="9"/>
      <c r="H8" s="9"/>
      <c r="I8" s="9"/>
      <c r="J8" s="9"/>
    </row>
    <row r="9" spans="1:15" ht="53.25" customHeight="1" x14ac:dyDescent="0.2">
      <c r="A9" s="13"/>
      <c r="B9" s="16" t="s">
        <v>41</v>
      </c>
      <c r="C9" s="20" t="s">
        <v>57</v>
      </c>
      <c r="D9" s="20" t="s">
        <v>48</v>
      </c>
      <c r="E9" s="20" t="s">
        <v>58</v>
      </c>
      <c r="F9" s="20" t="s">
        <v>59</v>
      </c>
      <c r="G9" s="20" t="s">
        <v>51</v>
      </c>
      <c r="H9" s="20" t="s">
        <v>52</v>
      </c>
      <c r="I9" s="20" t="s">
        <v>50</v>
      </c>
      <c r="J9" s="20" t="s">
        <v>60</v>
      </c>
      <c r="K9" s="20" t="s">
        <v>53</v>
      </c>
      <c r="L9" s="20" t="s">
        <v>61</v>
      </c>
    </row>
    <row r="10" spans="1:15" ht="36" customHeight="1" x14ac:dyDescent="0.2">
      <c r="A10" s="13"/>
      <c r="B10" s="61"/>
      <c r="C10" s="61"/>
      <c r="D10" s="61"/>
      <c r="E10" s="19"/>
      <c r="F10" s="19"/>
      <c r="G10" s="19"/>
      <c r="H10" s="19"/>
      <c r="I10" s="19"/>
      <c r="J10" s="19"/>
      <c r="K10" s="19"/>
      <c r="L10" s="30"/>
    </row>
    <row r="11" spans="1:15" ht="36" customHeight="1" x14ac:dyDescent="0.2">
      <c r="A11" s="13"/>
      <c r="B11" s="61"/>
      <c r="C11" s="61"/>
      <c r="D11" s="61"/>
      <c r="E11" s="19"/>
      <c r="F11" s="19"/>
      <c r="G11" s="19"/>
      <c r="H11" s="19"/>
      <c r="I11" s="19"/>
      <c r="J11" s="19"/>
      <c r="K11" s="19"/>
      <c r="L11" s="13"/>
    </row>
    <row r="12" spans="1:15" ht="36" customHeight="1" x14ac:dyDescent="0.2">
      <c r="A12" s="13"/>
      <c r="B12" s="17"/>
      <c r="C12" s="18"/>
      <c r="D12" s="18"/>
      <c r="E12" s="19"/>
      <c r="F12" s="19"/>
      <c r="G12" s="19"/>
      <c r="H12" s="19"/>
      <c r="I12" s="19"/>
      <c r="J12" s="19"/>
      <c r="K12" s="19"/>
      <c r="L12" s="13"/>
    </row>
    <row r="13" spans="1:15" ht="36" customHeight="1" x14ac:dyDescent="0.2">
      <c r="A13" s="13"/>
      <c r="B13" s="17"/>
      <c r="C13" s="18"/>
      <c r="D13" s="18"/>
      <c r="E13" s="19"/>
      <c r="F13" s="19"/>
      <c r="G13" s="19"/>
      <c r="H13" s="19"/>
      <c r="I13" s="19"/>
      <c r="J13" s="19"/>
      <c r="K13" s="19"/>
      <c r="L13" s="13"/>
    </row>
    <row r="14" spans="1:15" ht="36" customHeight="1" x14ac:dyDescent="0.2">
      <c r="A14" s="13"/>
      <c r="B14" s="17"/>
      <c r="C14" s="18"/>
      <c r="D14" s="18"/>
      <c r="E14" s="19"/>
      <c r="F14" s="19"/>
      <c r="G14" s="19"/>
      <c r="H14" s="19"/>
      <c r="I14" s="19"/>
      <c r="J14" s="19"/>
      <c r="K14" s="19"/>
      <c r="L14" s="13"/>
    </row>
    <row r="15" spans="1:15" ht="36" customHeight="1" x14ac:dyDescent="0.2">
      <c r="A15" s="124"/>
      <c r="B15" s="58"/>
      <c r="C15" s="59"/>
      <c r="D15" s="59"/>
      <c r="E15" s="60"/>
      <c r="F15" s="60"/>
      <c r="G15" s="60"/>
      <c r="H15" s="60"/>
      <c r="I15" s="60"/>
      <c r="J15" s="60"/>
      <c r="K15" s="19"/>
      <c r="L15" s="13"/>
    </row>
    <row r="16" spans="1:15" ht="14.65" customHeight="1" x14ac:dyDescent="0.2"/>
    <row r="17" ht="14.65" customHeight="1" x14ac:dyDescent="0.2"/>
  </sheetData>
  <mergeCells count="6">
    <mergeCell ref="B7:J7"/>
    <mergeCell ref="A1:L1"/>
    <mergeCell ref="A5:L5"/>
    <mergeCell ref="A4:L4"/>
    <mergeCell ref="A3:L3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SCHEDA 1 - SINTESI</vt:lpstr>
      <vt:lpstr>SCHEDA 2 - NOLEGGIO E AT DM-IVD</vt:lpstr>
      <vt:lpstr>SCHEDA 3 - NOL E AT NON DM-IVD</vt:lpstr>
      <vt:lpstr>SCHEDA 4 - PRESTAZIONI</vt:lpstr>
      <vt:lpstr>SCHEDA 5-REAGENTI E CONSUMABILI</vt:lpstr>
      <vt:lpstr>SCHEDA 6-REAGENTI TEST OPZIONI</vt:lpstr>
      <vt:lpstr>'SCHEDA 2 - NOLEGGIO E AT DM-IVD'!Area_stampa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Analisi</dc:creator>
  <cp:lastModifiedBy>Gardosi Angela</cp:lastModifiedBy>
  <cp:revision/>
  <cp:lastPrinted>2025-04-24T10:06:09Z</cp:lastPrinted>
  <dcterms:created xsi:type="dcterms:W3CDTF">2022-12-14T11:55:12Z</dcterms:created>
  <dcterms:modified xsi:type="dcterms:W3CDTF">2025-06-12T11:05:48Z</dcterms:modified>
</cp:coreProperties>
</file>