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\\domain.ausl.bologna.it\fs\Condivise\Standard\sam\SBS\A. SERVICE 2025\PA SERVICE COAGULAZIONE\doc pervenuti GdL\Capitolato_Coagulazione_AVEC_AUSLRomagna\"/>
    </mc:Choice>
  </mc:AlternateContent>
  <xr:revisionPtr revIDLastSave="0" documentId="13_ncr:1_{D85E8AC0-D994-40BD-AB14-37AF766D9F17}" xr6:coauthVersionLast="47" xr6:coauthVersionMax="47" xr10:uidLastSave="{00000000-0000-0000-0000-000000000000}"/>
  <bookViews>
    <workbookView xWindow="2295" yWindow="2295" windowWidth="21600" windowHeight="11385" tabRatio="750" xr2:uid="{00000000-000D-0000-FFFF-FFFF00000000}"/>
  </bookViews>
  <sheets>
    <sheet name="ALLEGATO C COAGULAZIONE-Attivit" sheetId="1" r:id="rId1"/>
    <sheet name="ALLEGATO C COAGULAZIONE-FLUSSI" sheetId="2" r:id="rId2"/>
  </sheets>
  <definedNames>
    <definedName name="_xlnm.Print_Area" localSheetId="0">'ALLEGATO C COAGULAZIONE-Attivit'!$A$1:$Z$77</definedName>
    <definedName name="_xlnm.Print_Area" localSheetId="1">'ALLEGATO C COAGULAZIONE-FLUSSI'!$A$1:$R$41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49" i="1" l="1"/>
  <c r="E63" i="1" l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D63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M16" i="2" l="1"/>
  <c r="Z75" i="1"/>
  <c r="Z73" i="1"/>
  <c r="Z76" i="1"/>
  <c r="Z77" i="1"/>
  <c r="Z72" i="1"/>
  <c r="Z69" i="1"/>
  <c r="Z70" i="1"/>
  <c r="Z71" i="1"/>
  <c r="Z8" i="1" l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62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7" i="1"/>
  <c r="Z48" i="1"/>
  <c r="Z50" i="1"/>
  <c r="Z51" i="1"/>
  <c r="Z52" i="1"/>
  <c r="Z53" i="1"/>
  <c r="Z54" i="1"/>
  <c r="Z55" i="1"/>
  <c r="Z56" i="1"/>
  <c r="Z57" i="1"/>
  <c r="Z58" i="1"/>
  <c r="Z59" i="1"/>
  <c r="Z60" i="1"/>
  <c r="Z61" i="1"/>
  <c r="Z63" i="1" l="1"/>
  <c r="Z45" i="1"/>
  <c r="G16" i="2"/>
  <c r="E16" i="2" l="1"/>
  <c r="J16" i="2"/>
  <c r="C16" i="2" l="1"/>
  <c r="F16" i="2"/>
  <c r="H16" i="2"/>
  <c r="K16" i="2"/>
</calcChain>
</file>

<file path=xl/sharedStrings.xml><?xml version="1.0" encoding="utf-8"?>
<sst xmlns="http://schemas.openxmlformats.org/spreadsheetml/2006/main" count="250" uniqueCount="149">
  <si>
    <t xml:space="preserve">FORNITURA IN SERVICE DI SISTEMI DIAGNOSTICI PER COAGULAZIONE </t>
  </si>
  <si>
    <t>ALLEGATO C</t>
  </si>
  <si>
    <t>A- ATTIVITA' ANALITICA ANNUA</t>
  </si>
  <si>
    <t>RIF.</t>
  </si>
  <si>
    <t xml:space="preserve">S.Orsola  Urgenze </t>
  </si>
  <si>
    <t>Bellaria</t>
  </si>
  <si>
    <t>Imola</t>
  </si>
  <si>
    <t>Cona  Routine</t>
  </si>
  <si>
    <t>Cona Urgenze</t>
  </si>
  <si>
    <t xml:space="preserve"> Delta</t>
  </si>
  <si>
    <t>Cento</t>
  </si>
  <si>
    <t>S.Giov.
 in Pers.</t>
  </si>
  <si>
    <t xml:space="preserve">Maggiore 
routine
</t>
  </si>
  <si>
    <t>TOTALE</t>
  </si>
  <si>
    <t>PT</t>
  </si>
  <si>
    <t>aPTT</t>
  </si>
  <si>
    <t>Fibrinogeno</t>
  </si>
  <si>
    <t>D-DIMERO</t>
  </si>
  <si>
    <t>Antitrombina</t>
  </si>
  <si>
    <t>Proteina C cromogenica</t>
  </si>
  <si>
    <t>Proteina S libera</t>
  </si>
  <si>
    <t>Fattore X</t>
  </si>
  <si>
    <t>Fattore XI</t>
  </si>
  <si>
    <t>Fattore XII</t>
  </si>
  <si>
    <t>Fattore II</t>
  </si>
  <si>
    <t>Fattore V</t>
  </si>
  <si>
    <t>Fattore VII</t>
  </si>
  <si>
    <t>Fattore VIII coagulativo</t>
  </si>
  <si>
    <t>Inibitore del Fattore VIII</t>
  </si>
  <si>
    <t>Inibitore del Fattore IX</t>
  </si>
  <si>
    <t>vWF antigene</t>
  </si>
  <si>
    <t>B- STRUMENTAZIONE MINIMA RICHIESTA</t>
  </si>
  <si>
    <t>NO</t>
  </si>
  <si>
    <t>SI</t>
  </si>
  <si>
    <t>C - FLUSSO GIORNALIERO  DELLE PROVETTE DI COAGULAZIONE</t>
  </si>
  <si>
    <t>ORARIO</t>
  </si>
  <si>
    <t xml:space="preserve"> S.Orsola - Routine</t>
  </si>
  <si>
    <t>Cona Routine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</si>
  <si>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</si>
  <si>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</si>
  <si>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</si>
  <si>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</si>
  <si>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</si>
  <si>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</si>
  <si>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</si>
  <si>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</si>
  <si>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Fino alle 08</t>
  </si>
  <si>
    <t xml:space="preserve">TOTALE/DIE </t>
  </si>
  <si>
    <r>
      <t xml:space="preserve">Frequenza di esecuzione  attività analitica: </t>
    </r>
    <r>
      <rPr>
        <sz val="11"/>
        <rFont val="Arial"/>
        <family val="2"/>
      </rPr>
      <t xml:space="preserve"> </t>
    </r>
  </si>
  <si>
    <t>LUM - AUSL BOLOGNA</t>
  </si>
  <si>
    <t>LUP - AUSL/AOSP FERRARA</t>
  </si>
  <si>
    <t>-</t>
  </si>
  <si>
    <t>Maggiore Speciale</t>
  </si>
  <si>
    <t>Giornaliera su 6 giorni per tutti gli analiti eseguiti in automazione. Per gli analiti non eseguiti in automazione 2 volte/settimana 1 volta/giorno su due livelli di controllo, salvo urgenze refertante in giornata</t>
  </si>
  <si>
    <t>Fattore VIII cromogenico</t>
  </si>
  <si>
    <t>LAC: aPTT Silice come attivatore (screening + mix+ conferma)</t>
  </si>
  <si>
    <t>Fattore XIII</t>
  </si>
  <si>
    <t>Proteina C coagulativa</t>
  </si>
  <si>
    <t>Res.Proteina C attivata</t>
  </si>
  <si>
    <t>Proteina S coagulativa</t>
  </si>
  <si>
    <t>Alfa 2 Antiplasmina</t>
  </si>
  <si>
    <t>Tempo di trombina</t>
  </si>
  <si>
    <t>Emicizumab</t>
  </si>
  <si>
    <t>Apixaban</t>
  </si>
  <si>
    <t>Dabigatran</t>
  </si>
  <si>
    <t>Edoxaban</t>
  </si>
  <si>
    <t>Rivaroxaban</t>
  </si>
  <si>
    <t>Eparinemia</t>
  </si>
  <si>
    <t>Fondaparinux</t>
  </si>
  <si>
    <t>Danaparoid</t>
  </si>
  <si>
    <t>TEST OPZIONALI</t>
  </si>
  <si>
    <t>Adamts-13 attività</t>
  </si>
  <si>
    <t>Adamts-13 inibitore</t>
  </si>
  <si>
    <t>Antitrombina attività progressiva</t>
  </si>
  <si>
    <t>Proteina C antigene</t>
  </si>
  <si>
    <t>Antitrombina antigene</t>
  </si>
  <si>
    <t>Fibrinogeno immunologico</t>
  </si>
  <si>
    <t>Hepatoquick</t>
  </si>
  <si>
    <t>Maggiore 
routine</t>
  </si>
  <si>
    <t>Bentivoglio</t>
  </si>
  <si>
    <t>Bazzano</t>
  </si>
  <si>
    <t>Porretta</t>
  </si>
  <si>
    <t>Maggiore urgenze</t>
  </si>
  <si>
    <t>Test</t>
  </si>
  <si>
    <t xml:space="preserve">Frequenza controlli terza parte: </t>
  </si>
  <si>
    <t xml:space="preserve">1 volta/die su 2 livelli per analizzatore </t>
  </si>
  <si>
    <t>1 volta/die su 2 livelli per analizzatore</t>
  </si>
  <si>
    <t>Maggiore Urgenza</t>
  </si>
  <si>
    <t>Anticorpi anti-Eparina/PF4 IgG</t>
  </si>
  <si>
    <t>Plasminogeno</t>
  </si>
  <si>
    <t>C1 esterasi inibitore</t>
  </si>
  <si>
    <t>Sistemi di automazione comprensivo di coagulometri, moduli ingresso e uscita, stappatori, ritappatori e centrifughe</t>
  </si>
  <si>
    <t>S. Orsola - Urgenza</t>
  </si>
  <si>
    <t xml:space="preserve">Speciale </t>
  </si>
  <si>
    <t>2 volte / die su 2 livelli per analizzatore e ad ogni cambio flacone per gli analiti eseguiti giornalmente. Per tutti gli altri, a seduta</t>
  </si>
  <si>
    <t xml:space="preserve">Routine </t>
  </si>
  <si>
    <t>Laboratorio Maggiore Urgenze, Laboratorio S.Orsola Urgenze, Laboratorio Cona Urgenze e Laboratori Spoke</t>
  </si>
  <si>
    <t>Maggiore Routine, Cona Routine, S.Orsola Routine</t>
  </si>
  <si>
    <t>Laboratorio Maggiore Speciale, Laboratorio Cona Speciale</t>
  </si>
  <si>
    <t>Tipo Esame</t>
  </si>
  <si>
    <t>Routine/Urgenza</t>
  </si>
  <si>
    <t>Speciale</t>
  </si>
  <si>
    <t>Urgenza</t>
  </si>
  <si>
    <t>S.Orsola - Routine</t>
  </si>
  <si>
    <t>Res.Proteina C attivata con carente FV</t>
  </si>
  <si>
    <t>Coagulometri stand-alone per spoke</t>
  </si>
  <si>
    <t>Aliquotatori</t>
  </si>
  <si>
    <t>Stampanti</t>
  </si>
  <si>
    <t>PC per middleware e per applicativi software dei Laboratori (es. LIS)</t>
  </si>
  <si>
    <t>* = Da offrire qualora le centrifughe del sistema di automazione non possano essere utilizzate stand-alone</t>
  </si>
  <si>
    <t>Coagulometri di back up per spoke (SI/NO)</t>
  </si>
  <si>
    <t>Centrifughe stand-alone*</t>
  </si>
  <si>
    <t>Antitrombina attività (metodo Anti-FIIa o Anti FXa)</t>
  </si>
  <si>
    <t>Precallicreina</t>
  </si>
  <si>
    <t>Chininogeno ad alto peso molecolare</t>
  </si>
  <si>
    <t>FIX cromogenico</t>
  </si>
  <si>
    <t>vWF attività piastrino dipendente</t>
  </si>
  <si>
    <t>vWF Collagen Binding Assay</t>
  </si>
  <si>
    <t>Fattore IX coagulativo</t>
  </si>
  <si>
    <t>Pievesestina</t>
  </si>
  <si>
    <t>Cesena</t>
  </si>
  <si>
    <t>Faenza</t>
  </si>
  <si>
    <t>Forlì</t>
  </si>
  <si>
    <t>Lugo</t>
  </si>
  <si>
    <t>Ravenna</t>
  </si>
  <si>
    <t>Riccione</t>
  </si>
  <si>
    <t>Rimini</t>
  </si>
  <si>
    <t>Azienda USL della Romagna</t>
  </si>
  <si>
    <t>Giornaliera su 6 giorni per i seguenti analiti: PT, aPTT, Fibrinogeno, D-Dimero, Antitrombina, Proteina C, Proteina S, Tempo di Trombina. I restanti analiti sono eseguiti in sedute 1 o 2 volte/settimana, salvo urgenze refertante in giornata</t>
  </si>
  <si>
    <t>Giornaliera su 7 giorni, H24</t>
  </si>
  <si>
    <t>Giornaliera su 6 giorni per tutti gli analiti di routine (PT, aPTT, Fibrinogeno, D-Dimero, Antitrombina)</t>
  </si>
  <si>
    <t>Pievesestina in reperibilità</t>
  </si>
  <si>
    <t>Giornaliera su 7 giorni, H24 per i seguenti esami: dosaggio fattori della coagulazione e inibitori, ADAMTS 13</t>
  </si>
  <si>
    <t>PT, APTT, Fibrinogeno, DD ed Antitrombina: 1 volta/die su 2 livelli per analizzatore e ad ogni cambio di flacone
Altri analiti: controlli eseguiti a seduta</t>
  </si>
  <si>
    <t>Frequenza dei controlli strumentali:</t>
  </si>
  <si>
    <t>PT, APTT, Fibrinogeno, DD, Apixaban, Rivaroxaban, Dabigatran ed Edoxaban, Antitrombina* : 2 volte / die su 2 livelli per analizzatore e ad ogni cambio flacone
Altri analiti: controlli eseguiti a seduta</t>
  </si>
  <si>
    <t>LRR-Spoke</t>
  </si>
  <si>
    <t>PT, APTT, Fibrinogeno, DD, Antitrombina*: 2 volte / die su 2 livelli per analizzatore e ad ogni cambio flacone
Altri analiti: controlli eseguiti a seduta</t>
  </si>
  <si>
    <t>PT, aPTT, Fibrinogeno, D-Dimero, Antitrombina, Proteina C, Proteina S: 2 volte / die su 2 livelli per analizzatore e ad ogni cambio flacone
Altri analiti: controlli eseguiti a seduta</t>
  </si>
  <si>
    <t>Bagnetti termostatati (30-80 °C circa) o termostati</t>
  </si>
  <si>
    <t>NOTA: per i laboratori LRR-Spoke sopra indicati, l'attività giornaliera è da intendersi concentrata per il 90% tra le 8,00 e le 12,00. Per gli altri laboratori Spoke, l'attività giornaliera è da intendersi concentrata per il 90% tra le 9,00 e le 12,00</t>
  </si>
  <si>
    <r>
      <t xml:space="preserve">Urgenze </t>
    </r>
    <r>
      <rPr>
        <sz val="10"/>
        <rFont val="Arial"/>
        <family val="2"/>
      </rPr>
      <t>+ LRR-Spoke (PT, APTT, Antitrombina*,Fibrinogeno e DD)</t>
    </r>
  </si>
  <si>
    <r>
      <t xml:space="preserve">Routine </t>
    </r>
    <r>
      <rPr>
        <sz val="10"/>
        <rFont val="Arial"/>
        <family val="2"/>
      </rPr>
      <t>+ Pievesestina (PT, APTT, Fibrinogeno, DD ed AT)</t>
    </r>
  </si>
  <si>
    <t>* = Antitrombina viene eseguita in urgenza solo al LUP Ferrara e LRR-Spoke di Rimini</t>
  </si>
  <si>
    <t>Apparecchiature di supporto (incluse nella fornitura, senza costi aggiuntivi)</t>
  </si>
  <si>
    <r>
      <t>LAC dRVVT</t>
    </r>
    <r>
      <rPr>
        <sz val="10"/>
        <color indexed="25"/>
        <rFont val="Verdana"/>
        <family val="2"/>
      </rPr>
      <t xml:space="preserve"> </t>
    </r>
    <r>
      <rPr>
        <sz val="10"/>
        <rFont val="Verdana"/>
        <family val="2"/>
      </rPr>
      <t>(screen+mix+conferma)</t>
    </r>
  </si>
  <si>
    <t>TOTALE test opzionali</t>
  </si>
  <si>
    <t>TOTALE test</t>
  </si>
  <si>
    <t>Anticorpi anti-Eparina/PF4 Ig totali (IgA IgG IgM)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</si>
</sst>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14"/>
      <name val="Arial"/>
      <family val="2"/>
    </font>
    <font>
      <b/>
      <sz val="36"/>
      <name val="Arial"/>
      <family val="2"/>
    </font>
    <font>
      <b/>
      <sz val="16"/>
      <name val="Arial"/>
      <family val="2"/>
    </font>
    <font>
      <sz val="12"/>
      <name val="Calibri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color indexed="25"/>
      <name val="Verdana"/>
      <family val="2"/>
    </font>
    <font>
      <b/>
      <sz val="11"/>
      <name val="Arial"/>
      <family val="2"/>
    </font>
    <font>
      <b/>
      <sz val="10"/>
      <name val="Arial"/>
      <family val="2"/>
    </font>
    <font>
      <b/>
      <i/>
      <sz val="12"/>
      <name val="Arial"/>
      <family val="2"/>
    </font>
    <font>
      <sz val="11"/>
      <name val="Calibri"/>
      <family val="2"/>
    </font>
    <font>
      <sz val="11"/>
      <name val="Arial"/>
      <family val="2"/>
    </font>
    <font>
      <u/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color rgb="FFFF0000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44"/>
        <b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5"/>
        <bgColor indexed="23"/>
      </patternFill>
    </fill>
    <fill>
      <patternFill patternType="solid">
        <fgColor indexed="52"/>
        <b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45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4" borderId="1" applyNumberFormat="0" applyAlignment="0" applyProtection="0"/>
    <xf numFmtId="0" fontId="4" fillId="0" borderId="2" applyNumberFormat="0" applyFill="0" applyAlignment="0" applyProtection="0"/>
    <xf numFmtId="0" fontId="5" fillId="14" borderId="3" applyNumberFormat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3" borderId="0" applyNumberFormat="0" applyBorder="0" applyAlignment="0" applyProtection="0"/>
    <xf numFmtId="0" fontId="6" fillId="3" borderId="1" applyNumberFormat="0" applyAlignment="0" applyProtection="0"/>
    <xf numFmtId="0" fontId="7" fillId="9" borderId="0" applyNumberFormat="0" applyBorder="0" applyAlignment="0" applyProtection="0"/>
    <xf numFmtId="0" fontId="8" fillId="0" borderId="0"/>
    <xf numFmtId="0" fontId="33" fillId="5" borderId="4" applyNumberFormat="0" applyAlignment="0" applyProtection="0"/>
    <xf numFmtId="0" fontId="9" fillId="4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18" borderId="0" applyNumberFormat="0" applyBorder="0" applyAlignment="0" applyProtection="0"/>
    <xf numFmtId="0" fontId="18" fillId="7" borderId="0" applyNumberFormat="0" applyBorder="0" applyAlignment="0" applyProtection="0"/>
  </cellStyleXfs>
  <cellXfs count="126">
    <xf numFmtId="0" fontId="0" fillId="0" borderId="0" xfId="0"/>
    <xf numFmtId="0" fontId="24" fillId="0" borderId="0" xfId="0" applyFont="1"/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26" fillId="0" borderId="0" xfId="0" applyNumberFormat="1" applyFont="1" applyAlignment="1">
      <alignment horizontal="left"/>
    </xf>
    <xf numFmtId="0" fontId="26" fillId="0" borderId="0" xfId="0" applyFont="1"/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49" fontId="16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7" fillId="0" borderId="14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/>
    </xf>
    <xf numFmtId="0" fontId="0" fillId="0" borderId="14" xfId="0" applyBorder="1"/>
    <xf numFmtId="0" fontId="23" fillId="0" borderId="14" xfId="0" applyFont="1" applyBorder="1" applyAlignment="1">
      <alignment horizontal="center"/>
    </xf>
    <xf numFmtId="0" fontId="24" fillId="0" borderId="14" xfId="30" applyFont="1" applyBorder="1" applyAlignment="1">
      <alignment horizontal="left" vertical="center"/>
    </xf>
    <xf numFmtId="0" fontId="24" fillId="0" borderId="14" xfId="0" applyFont="1" applyBorder="1" applyAlignment="1">
      <alignment vertical="center"/>
    </xf>
    <xf numFmtId="0" fontId="24" fillId="0" borderId="14" xfId="30" applyFont="1" applyBorder="1" applyAlignment="1">
      <alignment horizontal="left" vertical="center" wrapText="1"/>
    </xf>
    <xf numFmtId="0" fontId="23" fillId="0" borderId="14" xfId="30" applyFont="1" applyBorder="1" applyAlignment="1">
      <alignment horizontal="center" vertical="center"/>
    </xf>
    <xf numFmtId="0" fontId="24" fillId="0" borderId="14" xfId="0" applyFont="1" applyBorder="1"/>
    <xf numFmtId="0" fontId="0" fillId="0" borderId="14" xfId="0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/>
    </xf>
    <xf numFmtId="3" fontId="24" fillId="0" borderId="14" xfId="30" applyNumberFormat="1" applyFont="1" applyBorder="1" applyAlignment="1">
      <alignment vertical="center"/>
    </xf>
    <xf numFmtId="3" fontId="24" fillId="0" borderId="14" xfId="30" applyNumberFormat="1" applyFont="1" applyBorder="1" applyAlignment="1">
      <alignment horizontal="right" vertical="center" wrapText="1"/>
    </xf>
    <xf numFmtId="3" fontId="24" fillId="0" borderId="14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24" fillId="0" borderId="14" xfId="30" applyFont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3" fontId="24" fillId="19" borderId="14" xfId="30" applyNumberFormat="1" applyFont="1" applyFill="1" applyBorder="1" applyAlignment="1">
      <alignment vertical="center" wrapText="1"/>
    </xf>
    <xf numFmtId="3" fontId="24" fillId="19" borderId="14" xfId="30" applyNumberFormat="1" applyFont="1" applyFill="1" applyBorder="1" applyAlignment="1">
      <alignment vertical="center"/>
    </xf>
    <xf numFmtId="3" fontId="24" fillId="19" borderId="14" xfId="0" applyNumberFormat="1" applyFont="1" applyFill="1" applyBorder="1" applyAlignment="1">
      <alignment vertical="center"/>
    </xf>
    <xf numFmtId="3" fontId="24" fillId="19" borderId="14" xfId="30" applyNumberFormat="1" applyFont="1" applyFill="1" applyBorder="1" applyAlignment="1">
      <alignment horizontal="right" vertical="center" wrapText="1"/>
    </xf>
    <xf numFmtId="3" fontId="24" fillId="19" borderId="14" xfId="30" applyNumberFormat="1" applyFont="1" applyFill="1" applyBorder="1" applyAlignment="1">
      <alignment horizontal="right" vertical="center"/>
    </xf>
    <xf numFmtId="0" fontId="24" fillId="19" borderId="14" xfId="0" applyFont="1" applyFill="1" applyBorder="1" applyAlignment="1">
      <alignment vertical="center"/>
    </xf>
    <xf numFmtId="0" fontId="27" fillId="19" borderId="14" xfId="0" applyFont="1" applyFill="1" applyBorder="1" applyAlignment="1">
      <alignment horizontal="center"/>
    </xf>
    <xf numFmtId="0" fontId="27" fillId="19" borderId="0" xfId="0" applyFont="1" applyFill="1" applyAlignment="1">
      <alignment horizontal="center"/>
    </xf>
    <xf numFmtId="3" fontId="34" fillId="20" borderId="0" xfId="0" applyNumberFormat="1" applyFont="1" applyFill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9" fillId="0" borderId="10" xfId="0" applyFont="1" applyBorder="1" applyAlignment="1">
      <alignment horizontal="center" vertical="center" wrapText="1"/>
    </xf>
    <xf numFmtId="0" fontId="22" fillId="19" borderId="10" xfId="0" applyFont="1" applyFill="1" applyBorder="1" applyAlignment="1">
      <alignment horizontal="center"/>
    </xf>
    <xf numFmtId="0" fontId="22" fillId="19" borderId="12" xfId="0" applyFont="1" applyFill="1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4" xfId="0" applyBorder="1" applyAlignment="1">
      <alignment wrapText="1"/>
    </xf>
    <xf numFmtId="49" fontId="35" fillId="0" borderId="10" xfId="0" applyNumberFormat="1" applyFont="1" applyBorder="1" applyAlignment="1">
      <alignment horizontal="center"/>
    </xf>
    <xf numFmtId="0" fontId="0" fillId="19" borderId="14" xfId="0" applyFill="1" applyBorder="1" applyAlignment="1">
      <alignment horizontal="center"/>
    </xf>
    <xf numFmtId="49" fontId="35" fillId="0" borderId="12" xfId="0" applyNumberFormat="1" applyFont="1" applyBorder="1" applyAlignment="1">
      <alignment horizontal="center"/>
    </xf>
    <xf numFmtId="49" fontId="35" fillId="0" borderId="14" xfId="0" applyNumberFormat="1" applyFont="1" applyBorder="1" applyAlignment="1">
      <alignment horizontal="center" vertical="center"/>
    </xf>
    <xf numFmtId="0" fontId="35" fillId="20" borderId="14" xfId="0" applyFont="1" applyFill="1" applyBorder="1" applyAlignment="1">
      <alignment horizontal="center" vertical="center"/>
    </xf>
    <xf numFmtId="49" fontId="35" fillId="0" borderId="0" xfId="0" applyNumberFormat="1" applyFont="1" applyAlignment="1">
      <alignment horizontal="center" vertical="center"/>
    </xf>
    <xf numFmtId="0" fontId="35" fillId="20" borderId="0" xfId="0" applyFont="1" applyFill="1" applyAlignment="1">
      <alignment horizontal="center" vertical="center"/>
    </xf>
    <xf numFmtId="3" fontId="35" fillId="20" borderId="0" xfId="0" applyNumberFormat="1" applyFont="1" applyFill="1" applyAlignment="1">
      <alignment horizontal="center" vertical="center"/>
    </xf>
    <xf numFmtId="0" fontId="29" fillId="0" borderId="14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9" fontId="29" fillId="0" borderId="0" xfId="0" applyNumberFormat="1" applyFont="1" applyAlignment="1">
      <alignment horizontal="left" vertical="center"/>
    </xf>
    <xf numFmtId="3" fontId="23" fillId="0" borderId="14" xfId="0" applyNumberFormat="1" applyFont="1" applyBorder="1" applyAlignment="1">
      <alignment vertical="center"/>
    </xf>
    <xf numFmtId="0" fontId="26" fillId="0" borderId="16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20" fillId="8" borderId="0" xfId="0" applyFont="1" applyFill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0" fillId="21" borderId="19" xfId="0" applyFont="1" applyFill="1" applyBorder="1" applyAlignment="1">
      <alignment horizontal="left" vertical="center" wrapText="1"/>
    </xf>
    <xf numFmtId="0" fontId="30" fillId="21" borderId="20" xfId="0" applyFont="1" applyFill="1" applyBorder="1" applyAlignment="1">
      <alignment horizontal="left" vertical="center" wrapText="1"/>
    </xf>
    <xf numFmtId="0" fontId="30" fillId="21" borderId="21" xfId="0" applyFont="1" applyFill="1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23" fillId="21" borderId="19" xfId="30" applyFont="1" applyFill="1" applyBorder="1" applyAlignment="1">
      <alignment horizontal="center" vertical="center"/>
    </xf>
    <xf numFmtId="0" fontId="23" fillId="21" borderId="20" xfId="30" applyFont="1" applyFill="1" applyBorder="1" applyAlignment="1">
      <alignment horizontal="center" vertical="center"/>
    </xf>
    <xf numFmtId="0" fontId="23" fillId="21" borderId="21" xfId="30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top" wrapText="1"/>
    </xf>
    <xf numFmtId="0" fontId="31" fillId="0" borderId="20" xfId="0" applyFont="1" applyBorder="1" applyAlignment="1">
      <alignment horizontal="center" vertical="top" wrapText="1"/>
    </xf>
    <xf numFmtId="0" fontId="31" fillId="0" borderId="21" xfId="0" applyFont="1" applyBorder="1" applyAlignment="1">
      <alignment horizontal="center" vertical="top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/>
    </xf>
    <xf numFmtId="0" fontId="31" fillId="0" borderId="19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31" fillId="0" borderId="21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/>
    </xf>
    <xf numFmtId="0" fontId="27" fillId="0" borderId="26" xfId="0" applyFont="1" applyBorder="1" applyAlignment="1">
      <alignment horizontal="center" vertical="center"/>
    </xf>
    <xf numFmtId="0" fontId="0" fillId="0" borderId="14" xfId="0" applyBorder="1" applyAlignment="1">
      <alignment horizontal="center" wrapText="1"/>
    </xf>
    <xf numFmtId="0" fontId="22" fillId="19" borderId="10" xfId="0" applyFont="1" applyFill="1" applyBorder="1" applyAlignment="1">
      <alignment horizontal="center"/>
    </xf>
    <xf numFmtId="0" fontId="29" fillId="19" borderId="10" xfId="0" applyFont="1" applyFill="1" applyBorder="1" applyAlignment="1">
      <alignment horizontal="center" vertical="center" wrapText="1"/>
    </xf>
    <xf numFmtId="0" fontId="29" fillId="19" borderId="11" xfId="0" applyFont="1" applyFill="1" applyBorder="1" applyAlignment="1">
      <alignment horizontal="center" vertical="center" wrapText="1"/>
    </xf>
    <xf numFmtId="3" fontId="22" fillId="19" borderId="10" xfId="0" applyNumberFormat="1" applyFont="1" applyFill="1" applyBorder="1" applyAlignment="1">
      <alignment horizontal="center"/>
    </xf>
    <xf numFmtId="49" fontId="36" fillId="0" borderId="0" xfId="0" applyNumberFormat="1" applyFont="1" applyAlignment="1">
      <alignment horizontal="left" vertical="center" wrapText="1"/>
    </xf>
    <xf numFmtId="0" fontId="35" fillId="20" borderId="14" xfId="0" applyFont="1" applyFill="1" applyBorder="1" applyAlignment="1">
      <alignment horizontal="center" vertical="center"/>
    </xf>
    <xf numFmtId="3" fontId="35" fillId="20" borderId="28" xfId="0" applyNumberFormat="1" applyFont="1" applyFill="1" applyBorder="1" applyAlignment="1">
      <alignment horizontal="center" vertical="center"/>
    </xf>
    <xf numFmtId="3" fontId="35" fillId="20" borderId="11" xfId="0" applyNumberFormat="1" applyFont="1" applyFill="1" applyBorder="1" applyAlignment="1">
      <alignment horizontal="center" vertical="center"/>
    </xf>
    <xf numFmtId="3" fontId="35" fillId="20" borderId="10" xfId="0" applyNumberFormat="1" applyFont="1" applyFill="1" applyBorder="1" applyAlignment="1">
      <alignment horizontal="center" vertical="center"/>
    </xf>
    <xf numFmtId="0" fontId="22" fillId="19" borderId="12" xfId="0" applyFont="1" applyFill="1" applyBorder="1" applyAlignment="1">
      <alignment horizontal="center"/>
    </xf>
    <xf numFmtId="0" fontId="28" fillId="8" borderId="0" xfId="0" applyFont="1" applyFill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9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top" wrapText="1"/>
    </xf>
    <xf numFmtId="0" fontId="29" fillId="0" borderId="11" xfId="0" applyFont="1" applyBorder="1" applyAlignment="1">
      <alignment horizontal="center" vertical="top" wrapText="1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_Foglio1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69FF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33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79"/>
  <sheetViews>
    <sheetView tabSelected="1" topLeftCell="A2" zoomScaleNormal="100" workbookViewId="0">
      <selection activeCell="E34" sqref="E34"/>
    </sheetView>
  </sheetViews>
  <sheetFormatPr defaultRowHeight="9.75" customHeight="1" x14ac:dyDescent="0.2"/>
  <cols>
    <col min="1" max="1" width="4.7109375" customWidth="1"/>
    <col min="2" max="2" width="17.28515625" style="27" bestFit="1" customWidth="1"/>
    <col min="3" max="3" width="24.7109375" customWidth="1"/>
    <col min="4" max="4" width="10.28515625" customWidth="1"/>
    <col min="5" max="5" width="10.7109375" customWidth="1"/>
    <col min="6" max="6" width="9.28515625" customWidth="1"/>
    <col min="7" max="7" width="8.42578125" customWidth="1"/>
    <col min="8" max="8" width="10.42578125" customWidth="1"/>
    <col min="9" max="9" width="11.28515625" customWidth="1"/>
    <col min="10" max="10" width="10.7109375" customWidth="1"/>
    <col min="11" max="11" width="10.85546875" customWidth="1"/>
    <col min="12" max="12" width="9.42578125" customWidth="1"/>
    <col min="13" max="13" width="11.28515625" customWidth="1"/>
    <col min="14" max="14" width="12.5703125" bestFit="1" customWidth="1"/>
    <col min="15" max="15" width="10.85546875" customWidth="1"/>
    <col min="16" max="16" width="9.28515625" customWidth="1"/>
    <col min="17" max="17" width="9.42578125" customWidth="1"/>
    <col min="18" max="18" width="11.28515625" customWidth="1"/>
    <col min="19" max="19" width="9.85546875" bestFit="1" customWidth="1"/>
    <col min="20" max="20" width="9.42578125" customWidth="1"/>
    <col min="21" max="21" width="9.85546875" bestFit="1" customWidth="1"/>
    <col min="22" max="22" width="9.42578125" customWidth="1"/>
    <col min="23" max="23" width="9.85546875" bestFit="1" customWidth="1"/>
    <col min="24" max="24" width="9.42578125" customWidth="1"/>
    <col min="25" max="25" width="9.85546875" bestFit="1" customWidth="1"/>
    <col min="26" max="26" width="14.7109375" customWidth="1"/>
    <col min="28" max="28" width="15.85546875" customWidth="1"/>
    <col min="29" max="29" width="9.85546875" bestFit="1" customWidth="1"/>
  </cols>
  <sheetData>
    <row r="1" spans="1:26" ht="18.75" customHeight="1" x14ac:dyDescent="0.2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</row>
    <row r="2" spans="1:26" ht="45" customHeight="1" x14ac:dyDescent="0.2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4" spans="1:26" ht="20.25" customHeight="1" x14ac:dyDescent="0.2">
      <c r="A4" s="71" t="s">
        <v>2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3"/>
    </row>
    <row r="5" spans="1:26" ht="20.25" customHeight="1" x14ac:dyDescent="0.2">
      <c r="A5" s="12"/>
      <c r="B5" s="12"/>
      <c r="C5" s="12"/>
      <c r="D5" s="12"/>
      <c r="E5" s="12"/>
      <c r="F5" s="12"/>
      <c r="G5" s="12"/>
      <c r="H5" s="12"/>
      <c r="I5" s="12"/>
      <c r="J5" s="12"/>
    </row>
    <row r="6" spans="1:26" ht="24.75" customHeight="1" x14ac:dyDescent="0.2">
      <c r="D6" s="69" t="s">
        <v>49</v>
      </c>
      <c r="E6" s="69"/>
      <c r="F6" s="69"/>
      <c r="G6" s="69"/>
      <c r="H6" s="69"/>
      <c r="I6" s="69"/>
      <c r="J6" s="69"/>
      <c r="K6" s="69"/>
      <c r="L6" s="69"/>
      <c r="M6" s="69"/>
      <c r="N6" s="68" t="s">
        <v>50</v>
      </c>
      <c r="O6" s="68"/>
      <c r="P6" s="68"/>
      <c r="Q6" s="68"/>
      <c r="R6" s="70" t="s">
        <v>127</v>
      </c>
      <c r="S6" s="70"/>
      <c r="T6" s="70"/>
      <c r="U6" s="70"/>
      <c r="V6" s="70"/>
      <c r="W6" s="70"/>
      <c r="X6" s="70"/>
      <c r="Y6" s="70"/>
    </row>
    <row r="7" spans="1:26" ht="25.5" x14ac:dyDescent="0.2">
      <c r="A7" s="15" t="s">
        <v>3</v>
      </c>
      <c r="B7" s="29" t="s">
        <v>99</v>
      </c>
      <c r="C7" s="23" t="s">
        <v>83</v>
      </c>
      <c r="D7" s="22" t="s">
        <v>79</v>
      </c>
      <c r="E7" s="22" t="s">
        <v>11</v>
      </c>
      <c r="F7" s="22" t="s">
        <v>80</v>
      </c>
      <c r="G7" s="22" t="s">
        <v>81</v>
      </c>
      <c r="H7" s="22" t="s">
        <v>78</v>
      </c>
      <c r="I7" s="22" t="s">
        <v>82</v>
      </c>
      <c r="J7" s="22" t="s">
        <v>103</v>
      </c>
      <c r="K7" s="22" t="s">
        <v>4</v>
      </c>
      <c r="L7" s="22" t="s">
        <v>5</v>
      </c>
      <c r="M7" s="22" t="s">
        <v>6</v>
      </c>
      <c r="N7" s="22" t="s">
        <v>7</v>
      </c>
      <c r="O7" s="22" t="s">
        <v>8</v>
      </c>
      <c r="P7" s="22" t="s">
        <v>9</v>
      </c>
      <c r="Q7" s="22" t="s">
        <v>10</v>
      </c>
      <c r="R7" s="22" t="s">
        <v>119</v>
      </c>
      <c r="S7" s="22" t="s">
        <v>120</v>
      </c>
      <c r="T7" s="22" t="s">
        <v>121</v>
      </c>
      <c r="U7" s="22" t="s">
        <v>122</v>
      </c>
      <c r="V7" s="22" t="s">
        <v>123</v>
      </c>
      <c r="W7" s="22" t="s">
        <v>124</v>
      </c>
      <c r="X7" s="22" t="s">
        <v>125</v>
      </c>
      <c r="Y7" s="22" t="s">
        <v>126</v>
      </c>
      <c r="Z7" s="22" t="s">
        <v>13</v>
      </c>
    </row>
    <row r="8" spans="1:26" ht="12.75" x14ac:dyDescent="0.2">
      <c r="A8" s="16">
        <v>1</v>
      </c>
      <c r="B8" s="30" t="s">
        <v>100</v>
      </c>
      <c r="C8" s="17" t="s">
        <v>14</v>
      </c>
      <c r="D8" s="33">
        <v>45860</v>
      </c>
      <c r="E8" s="33">
        <v>18046</v>
      </c>
      <c r="F8" s="33">
        <v>8072</v>
      </c>
      <c r="G8" s="33">
        <v>17220</v>
      </c>
      <c r="H8" s="33">
        <v>150144</v>
      </c>
      <c r="I8" s="33">
        <v>122974</v>
      </c>
      <c r="J8" s="35">
        <v>157768</v>
      </c>
      <c r="K8" s="36">
        <v>122673</v>
      </c>
      <c r="L8" s="34">
        <v>10516</v>
      </c>
      <c r="M8" s="36">
        <v>69420</v>
      </c>
      <c r="N8" s="24">
        <v>123493</v>
      </c>
      <c r="O8" s="24">
        <v>51103</v>
      </c>
      <c r="P8" s="24">
        <v>21019</v>
      </c>
      <c r="Q8" s="24">
        <v>13748</v>
      </c>
      <c r="R8" s="24">
        <v>151925</v>
      </c>
      <c r="S8" s="24">
        <v>53202</v>
      </c>
      <c r="T8" s="24">
        <v>23468</v>
      </c>
      <c r="U8" s="24">
        <v>74316</v>
      </c>
      <c r="V8" s="24">
        <v>19100</v>
      </c>
      <c r="W8" s="24">
        <v>69884</v>
      </c>
      <c r="X8" s="24">
        <v>26225</v>
      </c>
      <c r="Y8" s="24">
        <v>78140</v>
      </c>
      <c r="Z8" s="26">
        <f t="shared" ref="Z8:Z53" si="0">SUM(D8:Y8)</f>
        <v>1428316</v>
      </c>
    </row>
    <row r="9" spans="1:26" ht="12.75" x14ac:dyDescent="0.2">
      <c r="A9" s="16">
        <v>2</v>
      </c>
      <c r="B9" s="30" t="s">
        <v>100</v>
      </c>
      <c r="C9" s="17" t="s">
        <v>15</v>
      </c>
      <c r="D9" s="34">
        <v>32760</v>
      </c>
      <c r="E9" s="34">
        <v>10200</v>
      </c>
      <c r="F9" s="34">
        <v>4628</v>
      </c>
      <c r="G9" s="34">
        <v>9962</v>
      </c>
      <c r="H9" s="34">
        <v>90494</v>
      </c>
      <c r="I9" s="34">
        <v>120994</v>
      </c>
      <c r="J9" s="35">
        <v>115761</v>
      </c>
      <c r="K9" s="37">
        <v>124106</v>
      </c>
      <c r="L9" s="34">
        <v>8960</v>
      </c>
      <c r="M9" s="37">
        <v>47230</v>
      </c>
      <c r="N9" s="24">
        <v>59101</v>
      </c>
      <c r="O9" s="24">
        <v>55164</v>
      </c>
      <c r="P9" s="24">
        <v>19952</v>
      </c>
      <c r="Q9" s="24">
        <v>12599</v>
      </c>
      <c r="R9" s="24">
        <v>51159</v>
      </c>
      <c r="S9" s="24">
        <v>45574</v>
      </c>
      <c r="T9" s="24">
        <v>17483</v>
      </c>
      <c r="U9" s="24">
        <v>21072</v>
      </c>
      <c r="V9" s="24">
        <v>15029</v>
      </c>
      <c r="W9" s="24">
        <v>56847</v>
      </c>
      <c r="X9" s="24">
        <v>21301</v>
      </c>
      <c r="Y9" s="24">
        <v>63508</v>
      </c>
      <c r="Z9" s="26">
        <f t="shared" si="0"/>
        <v>1003884</v>
      </c>
    </row>
    <row r="10" spans="1:26" ht="12.75" x14ac:dyDescent="0.2">
      <c r="A10" s="16">
        <v>3</v>
      </c>
      <c r="B10" s="30" t="s">
        <v>100</v>
      </c>
      <c r="C10" s="17" t="s">
        <v>16</v>
      </c>
      <c r="D10" s="34">
        <v>4257</v>
      </c>
      <c r="E10" s="34">
        <v>30</v>
      </c>
      <c r="F10" s="34">
        <v>50</v>
      </c>
      <c r="G10" s="34">
        <v>195</v>
      </c>
      <c r="H10" s="34">
        <v>65810</v>
      </c>
      <c r="I10" s="34">
        <v>35925</v>
      </c>
      <c r="J10" s="35">
        <v>47757</v>
      </c>
      <c r="K10" s="37">
        <v>12360</v>
      </c>
      <c r="L10" s="34">
        <v>1235</v>
      </c>
      <c r="M10" s="37">
        <v>8160</v>
      </c>
      <c r="N10" s="24">
        <v>51497</v>
      </c>
      <c r="O10" s="24">
        <v>28466</v>
      </c>
      <c r="P10" s="24">
        <v>2582</v>
      </c>
      <c r="Q10" s="24">
        <v>1704</v>
      </c>
      <c r="R10" s="24">
        <v>32002</v>
      </c>
      <c r="S10" s="24">
        <v>8372</v>
      </c>
      <c r="T10" s="24">
        <v>4802</v>
      </c>
      <c r="U10" s="24">
        <v>11573</v>
      </c>
      <c r="V10" s="24">
        <v>4338</v>
      </c>
      <c r="W10" s="24">
        <v>14055</v>
      </c>
      <c r="X10" s="24">
        <v>4336</v>
      </c>
      <c r="Y10" s="24">
        <v>20053</v>
      </c>
      <c r="Z10" s="26">
        <f t="shared" si="0"/>
        <v>359559</v>
      </c>
    </row>
    <row r="11" spans="1:26" ht="12.75" x14ac:dyDescent="0.2">
      <c r="A11" s="16">
        <v>4</v>
      </c>
      <c r="B11" s="30" t="s">
        <v>100</v>
      </c>
      <c r="C11" s="17" t="s">
        <v>17</v>
      </c>
      <c r="D11" s="34">
        <v>428</v>
      </c>
      <c r="E11" s="34">
        <v>118</v>
      </c>
      <c r="F11" s="34">
        <v>97</v>
      </c>
      <c r="G11" s="34">
        <v>665</v>
      </c>
      <c r="H11" s="34">
        <v>3677</v>
      </c>
      <c r="I11" s="34">
        <v>2081</v>
      </c>
      <c r="J11" s="35">
        <v>11292</v>
      </c>
      <c r="K11" s="37">
        <v>5470</v>
      </c>
      <c r="L11" s="34">
        <v>101</v>
      </c>
      <c r="M11" s="37">
        <v>964</v>
      </c>
      <c r="N11" s="24">
        <v>6843</v>
      </c>
      <c r="O11" s="24">
        <v>12375</v>
      </c>
      <c r="P11" s="24">
        <v>1976</v>
      </c>
      <c r="Q11" s="24">
        <v>1432</v>
      </c>
      <c r="R11" s="24">
        <v>6618</v>
      </c>
      <c r="S11" s="24">
        <v>945</v>
      </c>
      <c r="T11" s="24">
        <v>1417</v>
      </c>
      <c r="U11" s="24">
        <v>1775</v>
      </c>
      <c r="V11" s="24">
        <v>1375</v>
      </c>
      <c r="W11" s="24">
        <v>6529</v>
      </c>
      <c r="X11" s="24">
        <v>1184</v>
      </c>
      <c r="Y11" s="24">
        <v>2211</v>
      </c>
      <c r="Z11" s="26">
        <f t="shared" si="0"/>
        <v>69573</v>
      </c>
    </row>
    <row r="12" spans="1:26" ht="12.75" x14ac:dyDescent="0.2">
      <c r="A12" s="16">
        <v>5</v>
      </c>
      <c r="B12" s="30" t="s">
        <v>100</v>
      </c>
      <c r="C12" s="17" t="s">
        <v>18</v>
      </c>
      <c r="D12" s="34">
        <v>15</v>
      </c>
      <c r="E12" s="34">
        <v>0</v>
      </c>
      <c r="F12" s="34">
        <v>0</v>
      </c>
      <c r="G12" s="34">
        <v>10</v>
      </c>
      <c r="H12" s="34">
        <v>18115</v>
      </c>
      <c r="I12" s="34">
        <v>0</v>
      </c>
      <c r="J12" s="35">
        <v>11405</v>
      </c>
      <c r="K12" s="38">
        <v>0</v>
      </c>
      <c r="L12" s="38">
        <v>48</v>
      </c>
      <c r="M12" s="37">
        <v>875</v>
      </c>
      <c r="N12" s="24">
        <v>4406</v>
      </c>
      <c r="O12" s="24">
        <v>7081</v>
      </c>
      <c r="P12" s="24">
        <v>437</v>
      </c>
      <c r="Q12" s="24">
        <v>100</v>
      </c>
      <c r="R12" s="24">
        <v>6705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603</v>
      </c>
      <c r="Z12" s="26">
        <f t="shared" si="0"/>
        <v>49800</v>
      </c>
    </row>
    <row r="13" spans="1:26" ht="12.75" x14ac:dyDescent="0.2">
      <c r="A13" s="16">
        <v>6</v>
      </c>
      <c r="B13" s="30" t="s">
        <v>101</v>
      </c>
      <c r="C13" s="17" t="s">
        <v>58</v>
      </c>
      <c r="D13" s="18"/>
      <c r="E13" s="38"/>
      <c r="F13" s="18"/>
      <c r="G13" s="18"/>
      <c r="H13" s="18">
        <v>4395</v>
      </c>
      <c r="I13" s="18"/>
      <c r="J13" s="18"/>
      <c r="K13" s="18"/>
      <c r="L13" s="18"/>
      <c r="M13" s="18"/>
      <c r="N13" s="25">
        <v>77</v>
      </c>
      <c r="O13" s="18">
        <v>0</v>
      </c>
      <c r="P13" s="18"/>
      <c r="Q13" s="18"/>
      <c r="R13" s="24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26">
        <f t="shared" si="0"/>
        <v>4472</v>
      </c>
    </row>
    <row r="14" spans="1:26" ht="25.5" x14ac:dyDescent="0.2">
      <c r="A14" s="16"/>
      <c r="B14" s="30" t="s">
        <v>101</v>
      </c>
      <c r="C14" s="19" t="s">
        <v>104</v>
      </c>
      <c r="D14" s="18"/>
      <c r="E14" s="38"/>
      <c r="F14" s="18"/>
      <c r="G14" s="18"/>
      <c r="H14" s="18"/>
      <c r="I14" s="18"/>
      <c r="J14" s="18"/>
      <c r="K14" s="18"/>
      <c r="L14" s="18"/>
      <c r="M14" s="18"/>
      <c r="N14" s="25">
        <v>77</v>
      </c>
      <c r="O14" s="18">
        <v>0</v>
      </c>
      <c r="P14" s="18"/>
      <c r="Q14" s="18"/>
      <c r="R14" s="24">
        <v>1615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26">
        <f t="shared" si="0"/>
        <v>1692</v>
      </c>
    </row>
    <row r="15" spans="1:26" ht="12.75" x14ac:dyDescent="0.2">
      <c r="A15" s="16">
        <v>7</v>
      </c>
      <c r="B15" s="30" t="s">
        <v>101</v>
      </c>
      <c r="C15" s="17" t="s">
        <v>19</v>
      </c>
      <c r="D15" s="18"/>
      <c r="E15" s="18"/>
      <c r="F15" s="18"/>
      <c r="G15" s="18"/>
      <c r="H15" s="18">
        <v>3641</v>
      </c>
      <c r="I15" s="18"/>
      <c r="J15" s="18"/>
      <c r="K15" s="18"/>
      <c r="L15" s="18"/>
      <c r="M15" s="18"/>
      <c r="N15" s="25">
        <v>121</v>
      </c>
      <c r="O15" s="18">
        <v>0</v>
      </c>
      <c r="P15" s="26"/>
      <c r="Q15" s="18"/>
      <c r="R15" s="24">
        <v>3245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26">
        <f t="shared" si="0"/>
        <v>7007</v>
      </c>
    </row>
    <row r="16" spans="1:26" ht="12.75" x14ac:dyDescent="0.2">
      <c r="A16" s="16">
        <v>8</v>
      </c>
      <c r="B16" s="30" t="s">
        <v>101</v>
      </c>
      <c r="C16" s="17" t="s">
        <v>57</v>
      </c>
      <c r="D16" s="18"/>
      <c r="E16" s="18"/>
      <c r="F16" s="18"/>
      <c r="G16" s="18"/>
      <c r="H16" s="18">
        <v>21</v>
      </c>
      <c r="I16" s="18"/>
      <c r="J16" s="18"/>
      <c r="K16" s="18"/>
      <c r="L16" s="18"/>
      <c r="M16" s="18"/>
      <c r="N16" s="25">
        <v>0</v>
      </c>
      <c r="O16" s="18">
        <v>0</v>
      </c>
      <c r="P16" s="26"/>
      <c r="Q16" s="18"/>
      <c r="R16" s="24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26">
        <f t="shared" si="0"/>
        <v>21</v>
      </c>
    </row>
    <row r="17" spans="1:26" ht="12.75" x14ac:dyDescent="0.2">
      <c r="A17" s="16">
        <v>9</v>
      </c>
      <c r="B17" s="30" t="s">
        <v>101</v>
      </c>
      <c r="C17" s="17" t="s">
        <v>20</v>
      </c>
      <c r="D17" s="18"/>
      <c r="E17" s="18"/>
      <c r="F17" s="18"/>
      <c r="G17" s="18"/>
      <c r="H17" s="18">
        <v>3420</v>
      </c>
      <c r="I17" s="18"/>
      <c r="J17" s="18"/>
      <c r="K17" s="18"/>
      <c r="L17" s="18"/>
      <c r="M17" s="18"/>
      <c r="N17" s="25">
        <v>122</v>
      </c>
      <c r="O17" s="18">
        <v>0</v>
      </c>
      <c r="P17" s="18"/>
      <c r="Q17" s="18"/>
      <c r="R17" s="24">
        <v>3874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26">
        <f t="shared" si="0"/>
        <v>7416</v>
      </c>
    </row>
    <row r="18" spans="1:26" ht="12.75" x14ac:dyDescent="0.2">
      <c r="A18" s="16">
        <v>10</v>
      </c>
      <c r="B18" s="30" t="s">
        <v>101</v>
      </c>
      <c r="C18" s="17" t="s">
        <v>59</v>
      </c>
      <c r="D18" s="18"/>
      <c r="E18" s="18"/>
      <c r="F18" s="18"/>
      <c r="G18" s="18"/>
      <c r="H18" s="18">
        <v>840</v>
      </c>
      <c r="I18" s="18"/>
      <c r="J18" s="18"/>
      <c r="K18" s="18"/>
      <c r="L18" s="18"/>
      <c r="M18" s="18"/>
      <c r="N18" s="25">
        <v>2</v>
      </c>
      <c r="O18" s="18">
        <v>0</v>
      </c>
      <c r="P18" s="18"/>
      <c r="Q18" s="18"/>
      <c r="R18" s="24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26">
        <f t="shared" si="0"/>
        <v>842</v>
      </c>
    </row>
    <row r="19" spans="1:26" ht="38.25" x14ac:dyDescent="0.2">
      <c r="A19" s="16">
        <v>11</v>
      </c>
      <c r="B19" s="30" t="s">
        <v>101</v>
      </c>
      <c r="C19" s="19" t="s">
        <v>55</v>
      </c>
      <c r="D19" s="18"/>
      <c r="E19" s="18"/>
      <c r="F19" s="18"/>
      <c r="G19" s="18"/>
      <c r="H19" s="18">
        <v>6960</v>
      </c>
      <c r="I19" s="18"/>
      <c r="J19" s="18"/>
      <c r="K19" s="18"/>
      <c r="L19" s="18"/>
      <c r="M19" s="18"/>
      <c r="N19" s="24">
        <v>2132</v>
      </c>
      <c r="O19" s="18">
        <v>0</v>
      </c>
      <c r="P19" s="18"/>
      <c r="Q19" s="18"/>
      <c r="R19" s="24">
        <v>6446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26">
        <f t="shared" si="0"/>
        <v>15538</v>
      </c>
    </row>
    <row r="20" spans="1:26" ht="25.5" x14ac:dyDescent="0.2">
      <c r="A20" s="16">
        <v>12</v>
      </c>
      <c r="B20" s="30" t="s">
        <v>101</v>
      </c>
      <c r="C20" s="19" t="s">
        <v>145</v>
      </c>
      <c r="D20" s="18"/>
      <c r="E20" s="18"/>
      <c r="F20" s="18"/>
      <c r="G20" s="18"/>
      <c r="H20" s="18">
        <v>6960</v>
      </c>
      <c r="I20" s="18"/>
      <c r="J20" s="18"/>
      <c r="K20" s="18"/>
      <c r="L20" s="18"/>
      <c r="M20" s="18"/>
      <c r="N20" s="24">
        <v>2132</v>
      </c>
      <c r="O20" s="18">
        <v>0</v>
      </c>
      <c r="P20" s="18"/>
      <c r="Q20" s="18"/>
      <c r="R20" s="24">
        <v>6446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26">
        <f t="shared" si="0"/>
        <v>15538</v>
      </c>
    </row>
    <row r="21" spans="1:26" ht="12.75" x14ac:dyDescent="0.2">
      <c r="A21" s="16">
        <v>13</v>
      </c>
      <c r="B21" s="30" t="s">
        <v>101</v>
      </c>
      <c r="C21" s="17" t="s">
        <v>21</v>
      </c>
      <c r="D21" s="18"/>
      <c r="E21" s="18"/>
      <c r="F21" s="18"/>
      <c r="G21" s="18"/>
      <c r="H21" s="18">
        <v>167</v>
      </c>
      <c r="I21" s="18"/>
      <c r="J21" s="18"/>
      <c r="K21" s="18"/>
      <c r="L21" s="18"/>
      <c r="M21" s="18"/>
      <c r="N21" s="25">
        <v>9</v>
      </c>
      <c r="O21" s="18">
        <v>0</v>
      </c>
      <c r="P21" s="18"/>
      <c r="Q21" s="18"/>
      <c r="R21" s="24">
        <v>99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26">
        <f t="shared" si="0"/>
        <v>275</v>
      </c>
    </row>
    <row r="22" spans="1:26" ht="12.75" x14ac:dyDescent="0.2">
      <c r="A22" s="16">
        <v>14</v>
      </c>
      <c r="B22" s="30" t="s">
        <v>101</v>
      </c>
      <c r="C22" s="17" t="s">
        <v>22</v>
      </c>
      <c r="D22" s="18"/>
      <c r="E22" s="18"/>
      <c r="F22" s="18"/>
      <c r="G22" s="18"/>
      <c r="H22" s="18">
        <v>1027</v>
      </c>
      <c r="I22" s="18"/>
      <c r="J22" s="18"/>
      <c r="K22" s="18"/>
      <c r="L22" s="18"/>
      <c r="M22" s="18"/>
      <c r="N22" s="25">
        <v>11</v>
      </c>
      <c r="O22" s="18">
        <v>0</v>
      </c>
      <c r="P22" s="18"/>
      <c r="Q22" s="18"/>
      <c r="R22" s="24">
        <v>171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26">
        <f t="shared" si="0"/>
        <v>1209</v>
      </c>
    </row>
    <row r="23" spans="1:26" ht="12.75" x14ac:dyDescent="0.2">
      <c r="A23" s="16">
        <v>15</v>
      </c>
      <c r="B23" s="30" t="s">
        <v>101</v>
      </c>
      <c r="C23" s="17" t="s">
        <v>23</v>
      </c>
      <c r="D23" s="18"/>
      <c r="E23" s="18"/>
      <c r="F23" s="18"/>
      <c r="G23" s="18"/>
      <c r="H23" s="18">
        <v>922</v>
      </c>
      <c r="I23" s="18"/>
      <c r="J23" s="18"/>
      <c r="K23" s="18"/>
      <c r="L23" s="18"/>
      <c r="M23" s="18"/>
      <c r="N23" s="25">
        <v>11</v>
      </c>
      <c r="O23" s="18">
        <v>0</v>
      </c>
      <c r="P23" s="18"/>
      <c r="Q23" s="18"/>
      <c r="R23" s="24">
        <v>125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26">
        <f t="shared" si="0"/>
        <v>1058</v>
      </c>
    </row>
    <row r="24" spans="1:26" ht="12.75" x14ac:dyDescent="0.2">
      <c r="A24" s="16">
        <v>16</v>
      </c>
      <c r="B24" s="30" t="s">
        <v>101</v>
      </c>
      <c r="C24" s="17" t="s">
        <v>56</v>
      </c>
      <c r="D24" s="18"/>
      <c r="E24" s="18"/>
      <c r="F24" s="18"/>
      <c r="G24" s="18"/>
      <c r="H24" s="18">
        <v>105</v>
      </c>
      <c r="I24" s="18"/>
      <c r="J24" s="18"/>
      <c r="K24" s="18"/>
      <c r="L24" s="18"/>
      <c r="M24" s="18"/>
      <c r="N24" s="25">
        <v>6</v>
      </c>
      <c r="O24" s="18">
        <v>0</v>
      </c>
      <c r="P24" s="18"/>
      <c r="Q24" s="18"/>
      <c r="R24" s="24">
        <v>130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26">
        <f t="shared" si="0"/>
        <v>241</v>
      </c>
    </row>
    <row r="25" spans="1:26" ht="12.75" x14ac:dyDescent="0.2">
      <c r="A25" s="16">
        <v>17</v>
      </c>
      <c r="B25" s="30" t="s">
        <v>101</v>
      </c>
      <c r="C25" s="17" t="s">
        <v>24</v>
      </c>
      <c r="D25" s="18"/>
      <c r="E25" s="18"/>
      <c r="F25" s="18"/>
      <c r="G25" s="18"/>
      <c r="H25" s="18">
        <v>674</v>
      </c>
      <c r="I25" s="18"/>
      <c r="J25" s="18"/>
      <c r="K25" s="18"/>
      <c r="L25" s="18"/>
      <c r="M25" s="18"/>
      <c r="N25" s="25">
        <v>8</v>
      </c>
      <c r="O25" s="18">
        <v>0</v>
      </c>
      <c r="P25" s="18"/>
      <c r="Q25" s="18"/>
      <c r="R25" s="24">
        <v>583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26">
        <f t="shared" si="0"/>
        <v>1265</v>
      </c>
    </row>
    <row r="26" spans="1:26" ht="12.75" x14ac:dyDescent="0.2">
      <c r="A26" s="16">
        <v>18</v>
      </c>
      <c r="B26" s="30" t="s">
        <v>101</v>
      </c>
      <c r="C26" s="17" t="s">
        <v>25</v>
      </c>
      <c r="D26" s="18"/>
      <c r="E26" s="18"/>
      <c r="F26" s="18"/>
      <c r="G26" s="18"/>
      <c r="H26" s="18">
        <v>751</v>
      </c>
      <c r="I26" s="18"/>
      <c r="J26" s="18"/>
      <c r="K26" s="18"/>
      <c r="L26" s="18"/>
      <c r="M26" s="18"/>
      <c r="N26" s="25">
        <v>8</v>
      </c>
      <c r="O26" s="18">
        <v>0</v>
      </c>
      <c r="P26" s="18"/>
      <c r="Q26" s="18"/>
      <c r="R26" s="24">
        <v>596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26">
        <f t="shared" si="0"/>
        <v>1355</v>
      </c>
    </row>
    <row r="27" spans="1:26" ht="12.75" x14ac:dyDescent="0.2">
      <c r="A27" s="16">
        <v>19</v>
      </c>
      <c r="B27" s="30" t="s">
        <v>101</v>
      </c>
      <c r="C27" s="17" t="s">
        <v>26</v>
      </c>
      <c r="D27" s="18"/>
      <c r="E27" s="18"/>
      <c r="F27" s="18"/>
      <c r="G27" s="18"/>
      <c r="H27" s="18">
        <v>252</v>
      </c>
      <c r="I27" s="18"/>
      <c r="J27" s="18"/>
      <c r="K27" s="18"/>
      <c r="L27" s="18"/>
      <c r="M27" s="18"/>
      <c r="N27" s="25">
        <v>7</v>
      </c>
      <c r="O27" s="18">
        <v>0</v>
      </c>
      <c r="P27" s="18"/>
      <c r="Q27" s="18"/>
      <c r="R27" s="24">
        <v>177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26">
        <f t="shared" si="0"/>
        <v>436</v>
      </c>
    </row>
    <row r="28" spans="1:26" ht="12.75" x14ac:dyDescent="0.2">
      <c r="A28" s="16">
        <v>20</v>
      </c>
      <c r="B28" s="30" t="s">
        <v>101</v>
      </c>
      <c r="C28" s="17" t="s">
        <v>27</v>
      </c>
      <c r="D28" s="18"/>
      <c r="E28" s="18"/>
      <c r="F28" s="18"/>
      <c r="G28" s="18"/>
      <c r="H28" s="18">
        <v>190</v>
      </c>
      <c r="I28" s="18"/>
      <c r="J28" s="18"/>
      <c r="K28" s="18"/>
      <c r="L28" s="18"/>
      <c r="M28" s="18"/>
      <c r="N28" s="25">
        <v>117</v>
      </c>
      <c r="O28" s="18">
        <v>0</v>
      </c>
      <c r="P28" s="18"/>
      <c r="Q28" s="18"/>
      <c r="R28" s="24">
        <v>1359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26">
        <f t="shared" si="0"/>
        <v>1666</v>
      </c>
    </row>
    <row r="29" spans="1:26" ht="12.75" x14ac:dyDescent="0.2">
      <c r="A29" s="16">
        <v>21</v>
      </c>
      <c r="B29" s="30" t="s">
        <v>101</v>
      </c>
      <c r="C29" s="17" t="s">
        <v>28</v>
      </c>
      <c r="D29" s="18"/>
      <c r="E29" s="18"/>
      <c r="F29" s="18"/>
      <c r="G29" s="18"/>
      <c r="H29" s="18">
        <v>371</v>
      </c>
      <c r="I29" s="18"/>
      <c r="J29" s="18"/>
      <c r="K29" s="18"/>
      <c r="L29" s="18"/>
      <c r="M29" s="18"/>
      <c r="N29" s="25">
        <v>22</v>
      </c>
      <c r="O29" s="18">
        <v>0</v>
      </c>
      <c r="P29" s="18"/>
      <c r="Q29" s="18"/>
      <c r="R29" s="24">
        <v>168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26">
        <f t="shared" si="0"/>
        <v>561</v>
      </c>
    </row>
    <row r="30" spans="1:26" ht="12.75" x14ac:dyDescent="0.2">
      <c r="A30" s="16">
        <v>22</v>
      </c>
      <c r="B30" s="30" t="s">
        <v>101</v>
      </c>
      <c r="C30" s="17" t="s">
        <v>54</v>
      </c>
      <c r="D30" s="18"/>
      <c r="E30" s="18"/>
      <c r="F30" s="18"/>
      <c r="G30" s="18"/>
      <c r="H30" s="18">
        <v>3085</v>
      </c>
      <c r="I30" s="18"/>
      <c r="J30" s="18"/>
      <c r="K30" s="18"/>
      <c r="L30" s="18"/>
      <c r="M30" s="18"/>
      <c r="N30" s="25">
        <v>2</v>
      </c>
      <c r="O30" s="18">
        <v>0</v>
      </c>
      <c r="P30" s="18"/>
      <c r="Q30" s="18"/>
      <c r="R30" s="24">
        <v>1359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26">
        <f t="shared" si="0"/>
        <v>4446</v>
      </c>
    </row>
    <row r="31" spans="1:26" ht="12.75" x14ac:dyDescent="0.2">
      <c r="A31" s="16">
        <v>23</v>
      </c>
      <c r="B31" s="30" t="s">
        <v>101</v>
      </c>
      <c r="C31" s="17" t="s">
        <v>118</v>
      </c>
      <c r="D31" s="18"/>
      <c r="E31" s="18"/>
      <c r="F31" s="18"/>
      <c r="G31" s="18"/>
      <c r="H31" s="18">
        <v>1025</v>
      </c>
      <c r="I31" s="18"/>
      <c r="J31" s="18"/>
      <c r="K31" s="18"/>
      <c r="L31" s="18"/>
      <c r="M31" s="18"/>
      <c r="N31" s="25">
        <v>21</v>
      </c>
      <c r="O31" s="18">
        <v>0</v>
      </c>
      <c r="P31" s="18"/>
      <c r="Q31" s="18"/>
      <c r="R31" s="24">
        <v>220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26">
        <f t="shared" si="0"/>
        <v>1266</v>
      </c>
    </row>
    <row r="32" spans="1:26" ht="12.75" x14ac:dyDescent="0.2">
      <c r="A32" s="16">
        <v>24</v>
      </c>
      <c r="B32" s="30" t="s">
        <v>101</v>
      </c>
      <c r="C32" s="17" t="s">
        <v>29</v>
      </c>
      <c r="D32" s="18"/>
      <c r="E32" s="18"/>
      <c r="F32" s="18"/>
      <c r="G32" s="18"/>
      <c r="H32" s="18">
        <v>75</v>
      </c>
      <c r="I32" s="18"/>
      <c r="J32" s="18"/>
      <c r="K32" s="18"/>
      <c r="L32" s="18"/>
      <c r="M32" s="18"/>
      <c r="N32" s="25">
        <v>2</v>
      </c>
      <c r="O32" s="18">
        <v>0</v>
      </c>
      <c r="P32" s="18"/>
      <c r="Q32" s="18"/>
      <c r="R32" s="24">
        <v>18</v>
      </c>
      <c r="S32" s="18">
        <v>0</v>
      </c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26">
        <f t="shared" si="0"/>
        <v>95</v>
      </c>
    </row>
    <row r="33" spans="1:26" ht="12.75" x14ac:dyDescent="0.2">
      <c r="A33" s="16">
        <v>25</v>
      </c>
      <c r="B33" s="30" t="s">
        <v>101</v>
      </c>
      <c r="C33" s="17" t="s">
        <v>30</v>
      </c>
      <c r="D33" s="18"/>
      <c r="E33" s="18"/>
      <c r="F33" s="18"/>
      <c r="G33" s="18"/>
      <c r="H33" s="18">
        <v>425</v>
      </c>
      <c r="I33" s="18"/>
      <c r="J33" s="18"/>
      <c r="K33" s="18"/>
      <c r="L33" s="18"/>
      <c r="M33" s="18"/>
      <c r="N33" s="25">
        <v>22</v>
      </c>
      <c r="O33" s="18">
        <v>0</v>
      </c>
      <c r="P33" s="18"/>
      <c r="Q33" s="18"/>
      <c r="R33" s="24">
        <v>534</v>
      </c>
      <c r="S33" s="18">
        <v>0</v>
      </c>
      <c r="T33" s="18">
        <v>0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26">
        <f t="shared" si="0"/>
        <v>981</v>
      </c>
    </row>
    <row r="34" spans="1:26" ht="25.5" x14ac:dyDescent="0.2">
      <c r="A34" s="16">
        <v>26</v>
      </c>
      <c r="B34" s="30" t="s">
        <v>101</v>
      </c>
      <c r="C34" s="19" t="s">
        <v>116</v>
      </c>
      <c r="D34" s="18"/>
      <c r="E34" s="18"/>
      <c r="F34" s="18"/>
      <c r="G34" s="18"/>
      <c r="H34" s="18">
        <v>1303</v>
      </c>
      <c r="I34" s="18"/>
      <c r="J34" s="18"/>
      <c r="K34" s="18"/>
      <c r="L34" s="18"/>
      <c r="M34" s="18"/>
      <c r="N34" s="25">
        <v>26</v>
      </c>
      <c r="O34" s="18">
        <v>0</v>
      </c>
      <c r="P34" s="18"/>
      <c r="Q34" s="18"/>
      <c r="R34" s="24">
        <v>534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26">
        <f t="shared" si="0"/>
        <v>1863</v>
      </c>
    </row>
    <row r="35" spans="1:26" ht="12.75" x14ac:dyDescent="0.2">
      <c r="A35" s="16">
        <v>27</v>
      </c>
      <c r="B35" s="30" t="s">
        <v>101</v>
      </c>
      <c r="C35" s="19" t="s">
        <v>60</v>
      </c>
      <c r="D35" s="18"/>
      <c r="E35" s="18"/>
      <c r="F35" s="18"/>
      <c r="G35" s="18"/>
      <c r="H35" s="18">
        <v>29</v>
      </c>
      <c r="I35" s="18"/>
      <c r="J35" s="18"/>
      <c r="K35" s="18"/>
      <c r="L35" s="18"/>
      <c r="M35" s="18"/>
      <c r="N35" s="25">
        <v>0</v>
      </c>
      <c r="O35" s="18">
        <v>0</v>
      </c>
      <c r="P35" s="18"/>
      <c r="Q35" s="18"/>
      <c r="R35" s="24">
        <v>130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26">
        <f t="shared" si="0"/>
        <v>159</v>
      </c>
    </row>
    <row r="36" spans="1:26" ht="12.75" x14ac:dyDescent="0.2">
      <c r="A36" s="16">
        <v>28</v>
      </c>
      <c r="B36" s="30" t="s">
        <v>101</v>
      </c>
      <c r="C36" s="19" t="s">
        <v>61</v>
      </c>
      <c r="D36" s="18"/>
      <c r="E36" s="18"/>
      <c r="F36" s="18"/>
      <c r="G36" s="18"/>
      <c r="H36" s="18">
        <v>204</v>
      </c>
      <c r="I36" s="18"/>
      <c r="J36" s="18"/>
      <c r="K36" s="18"/>
      <c r="L36" s="18"/>
      <c r="M36" s="18"/>
      <c r="N36" s="25">
        <v>0</v>
      </c>
      <c r="O36" s="18">
        <v>0</v>
      </c>
      <c r="P36" s="18"/>
      <c r="Q36" s="18"/>
      <c r="R36" s="24">
        <v>272</v>
      </c>
      <c r="S36" s="18">
        <v>0</v>
      </c>
      <c r="T36" s="18"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26">
        <f t="shared" si="0"/>
        <v>476</v>
      </c>
    </row>
    <row r="37" spans="1:26" ht="12.75" x14ac:dyDescent="0.2">
      <c r="A37" s="16">
        <v>29</v>
      </c>
      <c r="B37" s="30" t="s">
        <v>101</v>
      </c>
      <c r="C37" s="19" t="s">
        <v>62</v>
      </c>
      <c r="D37" s="18"/>
      <c r="E37" s="18"/>
      <c r="F37" s="18"/>
      <c r="G37" s="18"/>
      <c r="H37" s="18">
        <v>43</v>
      </c>
      <c r="I37" s="18"/>
      <c r="J37" s="18"/>
      <c r="K37" s="18"/>
      <c r="L37" s="18"/>
      <c r="M37" s="18"/>
      <c r="N37" s="25">
        <v>0</v>
      </c>
      <c r="O37" s="18">
        <v>0</v>
      </c>
      <c r="P37" s="18"/>
      <c r="Q37" s="18"/>
      <c r="R37" s="24">
        <v>15</v>
      </c>
      <c r="S37" s="18">
        <v>0</v>
      </c>
      <c r="T37" s="18">
        <v>0</v>
      </c>
      <c r="U37" s="18">
        <v>0</v>
      </c>
      <c r="V37" s="18">
        <v>0</v>
      </c>
      <c r="W37" s="18">
        <v>0</v>
      </c>
      <c r="X37" s="18">
        <v>0</v>
      </c>
      <c r="Y37" s="18">
        <v>0</v>
      </c>
      <c r="Z37" s="26">
        <f t="shared" si="0"/>
        <v>58</v>
      </c>
    </row>
    <row r="38" spans="1:26" ht="12.75" x14ac:dyDescent="0.2">
      <c r="A38" s="16">
        <v>30</v>
      </c>
      <c r="B38" s="30" t="s">
        <v>100</v>
      </c>
      <c r="C38" s="19" t="s">
        <v>63</v>
      </c>
      <c r="D38" s="18"/>
      <c r="E38" s="18"/>
      <c r="F38" s="18"/>
      <c r="G38" s="18"/>
      <c r="H38" s="18">
        <v>10</v>
      </c>
      <c r="I38" s="18">
        <v>194</v>
      </c>
      <c r="J38" s="18">
        <v>135</v>
      </c>
      <c r="K38" s="18">
        <v>231</v>
      </c>
      <c r="L38" s="18"/>
      <c r="M38" s="18">
        <v>24</v>
      </c>
      <c r="N38" s="25">
        <v>77</v>
      </c>
      <c r="O38" s="18">
        <v>0</v>
      </c>
      <c r="P38" s="18"/>
      <c r="Q38" s="18"/>
      <c r="R38" s="24">
        <v>0</v>
      </c>
      <c r="S38" s="18">
        <v>168</v>
      </c>
      <c r="T38" s="18">
        <v>0</v>
      </c>
      <c r="U38" s="18">
        <v>62</v>
      </c>
      <c r="V38" s="18">
        <v>0</v>
      </c>
      <c r="W38" s="18">
        <v>370</v>
      </c>
      <c r="X38" s="18">
        <v>0</v>
      </c>
      <c r="Y38" s="18">
        <v>93</v>
      </c>
      <c r="Z38" s="26">
        <f t="shared" si="0"/>
        <v>1364</v>
      </c>
    </row>
    <row r="39" spans="1:26" ht="12.75" x14ac:dyDescent="0.2">
      <c r="A39" s="16">
        <v>31</v>
      </c>
      <c r="B39" s="30" t="s">
        <v>100</v>
      </c>
      <c r="C39" s="19" t="s">
        <v>64</v>
      </c>
      <c r="D39" s="18"/>
      <c r="E39" s="18"/>
      <c r="F39" s="18"/>
      <c r="G39" s="18"/>
      <c r="H39" s="18">
        <v>10</v>
      </c>
      <c r="I39" s="18">
        <v>51</v>
      </c>
      <c r="J39" s="18">
        <v>20</v>
      </c>
      <c r="K39" s="18">
        <v>43</v>
      </c>
      <c r="L39" s="18"/>
      <c r="M39" s="18">
        <v>10</v>
      </c>
      <c r="N39" s="25">
        <v>35</v>
      </c>
      <c r="O39" s="18">
        <v>0</v>
      </c>
      <c r="P39" s="18"/>
      <c r="Q39" s="18"/>
      <c r="R39" s="24">
        <v>0</v>
      </c>
      <c r="S39" s="18">
        <v>47</v>
      </c>
      <c r="T39" s="18">
        <v>0</v>
      </c>
      <c r="U39" s="18">
        <v>19</v>
      </c>
      <c r="V39" s="18">
        <v>0</v>
      </c>
      <c r="W39" s="18">
        <v>115</v>
      </c>
      <c r="X39" s="18">
        <v>0</v>
      </c>
      <c r="Y39" s="18">
        <v>22</v>
      </c>
      <c r="Z39" s="26">
        <f t="shared" si="0"/>
        <v>372</v>
      </c>
    </row>
    <row r="40" spans="1:26" ht="12.75" x14ac:dyDescent="0.2">
      <c r="A40" s="16">
        <v>32</v>
      </c>
      <c r="B40" s="30" t="s">
        <v>100</v>
      </c>
      <c r="C40" s="19" t="s">
        <v>65</v>
      </c>
      <c r="D40" s="18"/>
      <c r="E40" s="18"/>
      <c r="F40" s="18"/>
      <c r="G40" s="18"/>
      <c r="H40" s="18">
        <v>10</v>
      </c>
      <c r="I40" s="18">
        <v>110</v>
      </c>
      <c r="J40" s="18">
        <v>51</v>
      </c>
      <c r="K40" s="18">
        <v>204</v>
      </c>
      <c r="L40" s="18"/>
      <c r="M40" s="18">
        <v>20</v>
      </c>
      <c r="N40" s="25">
        <v>75</v>
      </c>
      <c r="O40" s="18">
        <v>0</v>
      </c>
      <c r="P40" s="18"/>
      <c r="Q40" s="18"/>
      <c r="R40" s="24">
        <v>0</v>
      </c>
      <c r="S40" s="18">
        <v>150</v>
      </c>
      <c r="T40" s="18">
        <v>0</v>
      </c>
      <c r="U40" s="18">
        <v>48</v>
      </c>
      <c r="V40" s="18">
        <v>0</v>
      </c>
      <c r="W40" s="18">
        <v>287</v>
      </c>
      <c r="X40" s="18">
        <v>0</v>
      </c>
      <c r="Y40" s="18">
        <v>77</v>
      </c>
      <c r="Z40" s="26">
        <f t="shared" si="0"/>
        <v>1032</v>
      </c>
    </row>
    <row r="41" spans="1:26" ht="12.75" x14ac:dyDescent="0.2">
      <c r="A41" s="16">
        <v>33</v>
      </c>
      <c r="B41" s="30" t="s">
        <v>100</v>
      </c>
      <c r="C41" s="19" t="s">
        <v>66</v>
      </c>
      <c r="D41" s="18"/>
      <c r="E41" s="18"/>
      <c r="F41" s="18"/>
      <c r="G41" s="18"/>
      <c r="H41" s="18">
        <v>10</v>
      </c>
      <c r="I41" s="18">
        <v>72</v>
      </c>
      <c r="J41" s="18">
        <v>27</v>
      </c>
      <c r="K41" s="18">
        <v>135</v>
      </c>
      <c r="L41" s="18"/>
      <c r="M41" s="18">
        <v>30</v>
      </c>
      <c r="N41" s="25">
        <v>66</v>
      </c>
      <c r="O41" s="18">
        <v>0</v>
      </c>
      <c r="P41" s="18"/>
      <c r="Q41" s="18"/>
      <c r="R41" s="18">
        <v>0</v>
      </c>
      <c r="S41" s="18">
        <v>125</v>
      </c>
      <c r="T41" s="18">
        <v>0</v>
      </c>
      <c r="U41" s="18">
        <v>34</v>
      </c>
      <c r="V41" s="18">
        <v>0</v>
      </c>
      <c r="W41" s="18">
        <v>166</v>
      </c>
      <c r="X41" s="18">
        <v>0</v>
      </c>
      <c r="Y41" s="18">
        <v>79</v>
      </c>
      <c r="Z41" s="26">
        <f t="shared" si="0"/>
        <v>744</v>
      </c>
    </row>
    <row r="42" spans="1:26" ht="12.75" x14ac:dyDescent="0.2">
      <c r="A42" s="16">
        <v>34</v>
      </c>
      <c r="B42" s="30" t="s">
        <v>100</v>
      </c>
      <c r="C42" s="19" t="s">
        <v>67</v>
      </c>
      <c r="D42" s="18"/>
      <c r="E42" s="18"/>
      <c r="F42" s="18"/>
      <c r="G42" s="18"/>
      <c r="H42" s="18">
        <v>20</v>
      </c>
      <c r="I42" s="18">
        <v>98</v>
      </c>
      <c r="J42" s="18">
        <v>51</v>
      </c>
      <c r="K42" s="18">
        <v>475</v>
      </c>
      <c r="L42" s="18"/>
      <c r="M42" s="18"/>
      <c r="N42" s="25">
        <v>33</v>
      </c>
      <c r="O42" s="18">
        <v>0</v>
      </c>
      <c r="P42" s="18"/>
      <c r="Q42" s="18"/>
      <c r="R42" s="18">
        <v>0</v>
      </c>
      <c r="S42" s="18">
        <v>195</v>
      </c>
      <c r="T42" s="18">
        <v>0</v>
      </c>
      <c r="U42" s="18">
        <v>9</v>
      </c>
      <c r="V42" s="18">
        <v>0</v>
      </c>
      <c r="W42" s="18">
        <v>66</v>
      </c>
      <c r="X42" s="18">
        <v>0</v>
      </c>
      <c r="Y42" s="18">
        <v>259</v>
      </c>
      <c r="Z42" s="26">
        <f t="shared" si="0"/>
        <v>1206</v>
      </c>
    </row>
    <row r="43" spans="1:26" ht="12.75" x14ac:dyDescent="0.2">
      <c r="A43" s="16">
        <v>35</v>
      </c>
      <c r="B43" s="30" t="s">
        <v>100</v>
      </c>
      <c r="C43" s="19" t="s">
        <v>68</v>
      </c>
      <c r="D43" s="18"/>
      <c r="E43" s="18"/>
      <c r="F43" s="18"/>
      <c r="G43" s="18"/>
      <c r="H43" s="18">
        <v>10</v>
      </c>
      <c r="I43" s="18">
        <v>10</v>
      </c>
      <c r="J43" s="18">
        <v>10</v>
      </c>
      <c r="K43" s="18">
        <v>25</v>
      </c>
      <c r="L43" s="18"/>
      <c r="M43" s="18"/>
      <c r="N43" s="25">
        <v>33</v>
      </c>
      <c r="O43" s="18">
        <v>0</v>
      </c>
      <c r="P43" s="18"/>
      <c r="Q43" s="18"/>
      <c r="R43" s="18">
        <v>0</v>
      </c>
      <c r="S43" s="18">
        <v>2</v>
      </c>
      <c r="T43" s="18">
        <v>0</v>
      </c>
      <c r="U43" s="18">
        <v>2</v>
      </c>
      <c r="V43" s="18">
        <v>0</v>
      </c>
      <c r="W43" s="18">
        <v>2</v>
      </c>
      <c r="X43" s="18">
        <v>0</v>
      </c>
      <c r="Y43" s="18">
        <v>2</v>
      </c>
      <c r="Z43" s="26">
        <f t="shared" si="0"/>
        <v>96</v>
      </c>
    </row>
    <row r="44" spans="1:26" ht="12.75" x14ac:dyDescent="0.2">
      <c r="A44" s="16">
        <v>36</v>
      </c>
      <c r="B44" s="30" t="s">
        <v>100</v>
      </c>
      <c r="C44" s="19" t="s">
        <v>69</v>
      </c>
      <c r="D44" s="18"/>
      <c r="E44" s="18"/>
      <c r="F44" s="18"/>
      <c r="G44" s="18"/>
      <c r="H44" s="18">
        <v>20</v>
      </c>
      <c r="I44" s="18">
        <v>20</v>
      </c>
      <c r="J44" s="18">
        <v>30</v>
      </c>
      <c r="K44" s="18">
        <v>30</v>
      </c>
      <c r="L44" s="18"/>
      <c r="M44" s="18"/>
      <c r="N44" s="25">
        <v>0</v>
      </c>
      <c r="O44" s="18">
        <v>0</v>
      </c>
      <c r="P44" s="18"/>
      <c r="Q44" s="18"/>
      <c r="R44" s="18">
        <v>0</v>
      </c>
      <c r="S44" s="18">
        <v>2</v>
      </c>
      <c r="T44" s="18">
        <v>0</v>
      </c>
      <c r="U44" s="18">
        <v>2</v>
      </c>
      <c r="V44" s="18">
        <v>0</v>
      </c>
      <c r="W44" s="18">
        <v>2</v>
      </c>
      <c r="X44" s="18">
        <v>0</v>
      </c>
      <c r="Y44" s="18">
        <v>2</v>
      </c>
      <c r="Z44" s="26">
        <f t="shared" si="0"/>
        <v>108</v>
      </c>
    </row>
    <row r="45" spans="1:26" ht="12.75" x14ac:dyDescent="0.2">
      <c r="A45" s="21"/>
      <c r="B45" s="85" t="s">
        <v>147</v>
      </c>
      <c r="C45" s="86"/>
      <c r="D45" s="63">
        <f>SUM(D8:D44)</f>
        <v>83320</v>
      </c>
      <c r="E45" s="63">
        <f t="shared" ref="E45:Z45" si="1">SUM(E8:E44)</f>
        <v>28394</v>
      </c>
      <c r="F45" s="63">
        <f t="shared" si="1"/>
        <v>12847</v>
      </c>
      <c r="G45" s="63">
        <f t="shared" si="1"/>
        <v>28052</v>
      </c>
      <c r="H45" s="63">
        <f t="shared" si="1"/>
        <v>365215</v>
      </c>
      <c r="I45" s="63">
        <f t="shared" si="1"/>
        <v>282529</v>
      </c>
      <c r="J45" s="63">
        <f t="shared" si="1"/>
        <v>344307</v>
      </c>
      <c r="K45" s="63">
        <f t="shared" si="1"/>
        <v>265752</v>
      </c>
      <c r="L45" s="63">
        <f t="shared" si="1"/>
        <v>20860</v>
      </c>
      <c r="M45" s="63">
        <f t="shared" si="1"/>
        <v>126733</v>
      </c>
      <c r="N45" s="63">
        <f t="shared" si="1"/>
        <v>250594</v>
      </c>
      <c r="O45" s="63">
        <f t="shared" si="1"/>
        <v>154189</v>
      </c>
      <c r="P45" s="63">
        <f t="shared" si="1"/>
        <v>45966</v>
      </c>
      <c r="Q45" s="63">
        <f t="shared" si="1"/>
        <v>29583</v>
      </c>
      <c r="R45" s="63">
        <f t="shared" si="1"/>
        <v>276525</v>
      </c>
      <c r="S45" s="63">
        <f t="shared" si="1"/>
        <v>108782</v>
      </c>
      <c r="T45" s="63">
        <f t="shared" si="1"/>
        <v>47170</v>
      </c>
      <c r="U45" s="63">
        <f t="shared" si="1"/>
        <v>108912</v>
      </c>
      <c r="V45" s="63">
        <f t="shared" si="1"/>
        <v>39842</v>
      </c>
      <c r="W45" s="63">
        <f t="shared" si="1"/>
        <v>148323</v>
      </c>
      <c r="X45" s="63">
        <f t="shared" si="1"/>
        <v>53046</v>
      </c>
      <c r="Y45" s="63">
        <f t="shared" si="1"/>
        <v>165049</v>
      </c>
      <c r="Z45" s="63">
        <f t="shared" si="1"/>
        <v>2985990</v>
      </c>
    </row>
    <row r="46" spans="1:26" ht="12.75" x14ac:dyDescent="0.2">
      <c r="A46" s="16"/>
      <c r="B46" s="82" t="s">
        <v>70</v>
      </c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4"/>
    </row>
    <row r="47" spans="1:26" ht="12.75" x14ac:dyDescent="0.2">
      <c r="A47" s="16">
        <v>37</v>
      </c>
      <c r="B47" s="20"/>
      <c r="C47" s="19" t="s">
        <v>90</v>
      </c>
      <c r="D47" s="18"/>
      <c r="E47" s="18"/>
      <c r="F47" s="18"/>
      <c r="G47" s="18"/>
      <c r="H47" s="18">
        <v>75</v>
      </c>
      <c r="I47" s="18"/>
      <c r="J47" s="18"/>
      <c r="K47" s="18"/>
      <c r="L47" s="18"/>
      <c r="M47" s="18"/>
      <c r="N47" s="25">
        <v>15</v>
      </c>
      <c r="O47" s="18">
        <v>0</v>
      </c>
      <c r="P47" s="18"/>
      <c r="Q47" s="18"/>
      <c r="R47" s="18">
        <v>690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26">
        <f t="shared" si="0"/>
        <v>780</v>
      </c>
    </row>
    <row r="48" spans="1:26" ht="25.5" x14ac:dyDescent="0.2">
      <c r="A48" s="16">
        <v>38</v>
      </c>
      <c r="B48" s="20"/>
      <c r="C48" s="19" t="s">
        <v>88</v>
      </c>
      <c r="D48" s="18"/>
      <c r="E48" s="18"/>
      <c r="F48" s="18"/>
      <c r="G48" s="18"/>
      <c r="H48" s="18">
        <v>516</v>
      </c>
      <c r="I48" s="18"/>
      <c r="J48" s="18"/>
      <c r="K48" s="18"/>
      <c r="L48" s="18"/>
      <c r="M48" s="18"/>
      <c r="N48" s="25">
        <v>11</v>
      </c>
      <c r="O48" s="18">
        <v>0</v>
      </c>
      <c r="P48" s="18"/>
      <c r="Q48" s="18"/>
      <c r="R48" s="18">
        <v>0</v>
      </c>
      <c r="S48" s="18">
        <v>21</v>
      </c>
      <c r="T48" s="18">
        <v>0</v>
      </c>
      <c r="U48" s="18">
        <v>50</v>
      </c>
      <c r="V48" s="18">
        <v>0</v>
      </c>
      <c r="W48" s="18">
        <v>40</v>
      </c>
      <c r="X48" s="18">
        <v>0</v>
      </c>
      <c r="Y48" s="18">
        <v>73</v>
      </c>
      <c r="Z48" s="26">
        <f t="shared" si="0"/>
        <v>711</v>
      </c>
    </row>
    <row r="49" spans="1:26" ht="38.25" x14ac:dyDescent="0.2">
      <c r="A49" s="16">
        <v>39</v>
      </c>
      <c r="B49" s="20"/>
      <c r="C49" s="19" t="s">
        <v>148</v>
      </c>
      <c r="D49" s="18"/>
      <c r="E49" s="18"/>
      <c r="F49" s="18"/>
      <c r="G49" s="18"/>
      <c r="H49" s="18">
        <v>250</v>
      </c>
      <c r="I49" s="18"/>
      <c r="J49" s="18"/>
      <c r="K49" s="18"/>
      <c r="L49" s="18"/>
      <c r="M49" s="18"/>
      <c r="N49" s="25">
        <v>10</v>
      </c>
      <c r="O49" s="18">
        <v>0</v>
      </c>
      <c r="P49" s="18"/>
      <c r="Q49" s="18"/>
      <c r="R49" s="18">
        <v>50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26">
        <f t="shared" si="0"/>
        <v>310</v>
      </c>
    </row>
    <row r="50" spans="1:26" ht="12.75" x14ac:dyDescent="0.2">
      <c r="A50" s="16">
        <v>40</v>
      </c>
      <c r="B50" s="20"/>
      <c r="C50" s="19" t="s">
        <v>71</v>
      </c>
      <c r="D50" s="18"/>
      <c r="E50" s="18"/>
      <c r="F50" s="18"/>
      <c r="G50" s="18"/>
      <c r="H50" s="18">
        <v>249</v>
      </c>
      <c r="I50" s="18"/>
      <c r="J50" s="18"/>
      <c r="K50" s="18"/>
      <c r="L50" s="18"/>
      <c r="M50" s="18"/>
      <c r="N50" s="25">
        <v>33</v>
      </c>
      <c r="O50" s="18">
        <v>0</v>
      </c>
      <c r="P50" s="18"/>
      <c r="Q50" s="18"/>
      <c r="R50" s="18">
        <v>102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26">
        <f t="shared" si="0"/>
        <v>384</v>
      </c>
    </row>
    <row r="51" spans="1:26" ht="12.75" x14ac:dyDescent="0.2">
      <c r="A51" s="16">
        <v>41</v>
      </c>
      <c r="B51" s="20"/>
      <c r="C51" s="19" t="s">
        <v>72</v>
      </c>
      <c r="D51" s="18"/>
      <c r="E51" s="18"/>
      <c r="F51" s="18"/>
      <c r="G51" s="18"/>
      <c r="H51" s="18">
        <v>231</v>
      </c>
      <c r="I51" s="18"/>
      <c r="J51" s="18"/>
      <c r="K51" s="18"/>
      <c r="L51" s="18"/>
      <c r="M51" s="18"/>
      <c r="N51" s="25">
        <v>33</v>
      </c>
      <c r="O51" s="18">
        <v>0</v>
      </c>
      <c r="P51" s="18"/>
      <c r="Q51" s="18"/>
      <c r="R51" s="18">
        <v>10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26">
        <f t="shared" si="0"/>
        <v>274</v>
      </c>
    </row>
    <row r="52" spans="1:26" ht="25.5" x14ac:dyDescent="0.2">
      <c r="A52" s="16">
        <v>42</v>
      </c>
      <c r="B52" s="20"/>
      <c r="C52" s="19" t="s">
        <v>73</v>
      </c>
      <c r="D52" s="18"/>
      <c r="E52" s="18"/>
      <c r="F52" s="18"/>
      <c r="G52" s="18"/>
      <c r="H52" s="18">
        <v>15</v>
      </c>
      <c r="I52" s="18"/>
      <c r="J52" s="18"/>
      <c r="K52" s="18"/>
      <c r="L52" s="18"/>
      <c r="M52" s="18"/>
      <c r="N52" s="25">
        <v>0</v>
      </c>
      <c r="O52" s="18">
        <v>0</v>
      </c>
      <c r="P52" s="18"/>
      <c r="Q52" s="18"/>
      <c r="R52" s="18">
        <v>15</v>
      </c>
      <c r="S52" s="18">
        <v>0</v>
      </c>
      <c r="T52" s="18">
        <v>0</v>
      </c>
      <c r="U52" s="18">
        <v>0</v>
      </c>
      <c r="V52" s="18">
        <v>0</v>
      </c>
      <c r="W52" s="18">
        <v>0</v>
      </c>
      <c r="X52" s="18">
        <v>0</v>
      </c>
      <c r="Y52" s="18">
        <v>0</v>
      </c>
      <c r="Z52" s="26">
        <f t="shared" si="0"/>
        <v>30</v>
      </c>
    </row>
    <row r="53" spans="1:26" ht="12.75" x14ac:dyDescent="0.2">
      <c r="A53" s="16">
        <v>43</v>
      </c>
      <c r="B53" s="20"/>
      <c r="C53" s="19" t="s">
        <v>74</v>
      </c>
      <c r="D53" s="18"/>
      <c r="E53" s="18"/>
      <c r="F53" s="18"/>
      <c r="G53" s="18"/>
      <c r="H53" s="18">
        <v>60</v>
      </c>
      <c r="I53" s="18"/>
      <c r="J53" s="18"/>
      <c r="K53" s="18"/>
      <c r="L53" s="18"/>
      <c r="M53" s="18"/>
      <c r="N53" s="25">
        <v>0</v>
      </c>
      <c r="O53" s="18">
        <v>0</v>
      </c>
      <c r="P53" s="18"/>
      <c r="Q53" s="18"/>
      <c r="R53" s="18">
        <v>0</v>
      </c>
      <c r="S53" s="18">
        <v>0</v>
      </c>
      <c r="T53" s="18">
        <v>0</v>
      </c>
      <c r="U53" s="18">
        <v>0</v>
      </c>
      <c r="V53" s="18">
        <v>0</v>
      </c>
      <c r="W53" s="18">
        <v>0</v>
      </c>
      <c r="X53" s="18">
        <v>0</v>
      </c>
      <c r="Y53" s="18">
        <v>0</v>
      </c>
      <c r="Z53" s="26">
        <f t="shared" si="0"/>
        <v>60</v>
      </c>
    </row>
    <row r="54" spans="1:26" ht="12.75" x14ac:dyDescent="0.2">
      <c r="A54" s="16">
        <v>44</v>
      </c>
      <c r="B54" s="20"/>
      <c r="C54" s="19" t="s">
        <v>75</v>
      </c>
      <c r="D54" s="18"/>
      <c r="E54" s="18"/>
      <c r="F54" s="18"/>
      <c r="G54" s="18"/>
      <c r="H54" s="18">
        <v>60</v>
      </c>
      <c r="I54" s="18"/>
      <c r="J54" s="18"/>
      <c r="K54" s="18"/>
      <c r="L54" s="18"/>
      <c r="M54" s="18"/>
      <c r="N54" s="25">
        <v>0</v>
      </c>
      <c r="O54" s="18">
        <v>0</v>
      </c>
      <c r="P54" s="18"/>
      <c r="Q54" s="18"/>
      <c r="R54" s="18">
        <v>30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  <c r="Z54" s="26">
        <f t="shared" ref="Z54:Z60" si="2">SUM(D54:Y54)</f>
        <v>90</v>
      </c>
    </row>
    <row r="55" spans="1:26" ht="38.25" x14ac:dyDescent="0.2">
      <c r="A55" s="16">
        <v>45</v>
      </c>
      <c r="B55" s="20"/>
      <c r="C55" s="19" t="s">
        <v>112</v>
      </c>
      <c r="D55" s="18"/>
      <c r="E55" s="18"/>
      <c r="F55" s="18"/>
      <c r="G55" s="18"/>
      <c r="H55" s="18">
        <v>50</v>
      </c>
      <c r="I55" s="18"/>
      <c r="J55" s="18"/>
      <c r="K55" s="18"/>
      <c r="L55" s="18"/>
      <c r="M55" s="18"/>
      <c r="N55" s="25">
        <v>55</v>
      </c>
      <c r="O55" s="18">
        <v>0</v>
      </c>
      <c r="P55" s="18"/>
      <c r="Q55" s="18"/>
      <c r="R55" s="18">
        <v>30</v>
      </c>
      <c r="S55" s="18">
        <v>0</v>
      </c>
      <c r="T55" s="18">
        <v>0</v>
      </c>
      <c r="U55" s="18">
        <v>0</v>
      </c>
      <c r="V55" s="18">
        <v>0</v>
      </c>
      <c r="W55" s="18">
        <v>0</v>
      </c>
      <c r="X55" s="18">
        <v>0</v>
      </c>
      <c r="Y55" s="18">
        <v>0</v>
      </c>
      <c r="Z55" s="26">
        <f t="shared" si="2"/>
        <v>135</v>
      </c>
    </row>
    <row r="56" spans="1:26" ht="12.75" x14ac:dyDescent="0.2">
      <c r="A56" s="16">
        <v>46</v>
      </c>
      <c r="B56" s="20"/>
      <c r="C56" s="19" t="s">
        <v>89</v>
      </c>
      <c r="D56" s="18"/>
      <c r="E56" s="18"/>
      <c r="F56" s="18"/>
      <c r="G56" s="18"/>
      <c r="H56" s="18">
        <v>50</v>
      </c>
      <c r="I56" s="18"/>
      <c r="J56" s="18"/>
      <c r="K56" s="18"/>
      <c r="L56" s="18"/>
      <c r="M56" s="18"/>
      <c r="N56" s="25">
        <v>0</v>
      </c>
      <c r="O56" s="18">
        <v>0</v>
      </c>
      <c r="P56" s="18"/>
      <c r="Q56" s="18"/>
      <c r="R56" s="18">
        <v>0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  <c r="Z56" s="26">
        <f t="shared" si="2"/>
        <v>50</v>
      </c>
    </row>
    <row r="57" spans="1:26" ht="25.5" x14ac:dyDescent="0.2">
      <c r="A57" s="16">
        <v>47</v>
      </c>
      <c r="B57" s="20"/>
      <c r="C57" s="19" t="s">
        <v>76</v>
      </c>
      <c r="D57" s="18"/>
      <c r="E57" s="18"/>
      <c r="F57" s="18"/>
      <c r="G57" s="18"/>
      <c r="H57" s="18">
        <v>60</v>
      </c>
      <c r="I57" s="18"/>
      <c r="J57" s="18"/>
      <c r="K57" s="18"/>
      <c r="L57" s="18"/>
      <c r="M57" s="18"/>
      <c r="N57" s="25">
        <v>0</v>
      </c>
      <c r="O57" s="18">
        <v>0</v>
      </c>
      <c r="P57" s="18"/>
      <c r="Q57" s="18"/>
      <c r="R57" s="18">
        <v>40</v>
      </c>
      <c r="S57" s="18">
        <v>0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26">
        <f t="shared" si="2"/>
        <v>100</v>
      </c>
    </row>
    <row r="58" spans="1:26" ht="25.5" x14ac:dyDescent="0.2">
      <c r="A58" s="16">
        <v>48</v>
      </c>
      <c r="B58" s="20"/>
      <c r="C58" s="19" t="s">
        <v>117</v>
      </c>
      <c r="D58" s="18"/>
      <c r="E58" s="18"/>
      <c r="F58" s="18"/>
      <c r="G58" s="18"/>
      <c r="H58" s="18">
        <v>132</v>
      </c>
      <c r="I58" s="18"/>
      <c r="J58" s="18"/>
      <c r="K58" s="18"/>
      <c r="L58" s="18"/>
      <c r="M58" s="18"/>
      <c r="N58" s="25">
        <v>10</v>
      </c>
      <c r="O58" s="18">
        <v>0</v>
      </c>
      <c r="P58" s="18"/>
      <c r="Q58" s="18"/>
      <c r="R58" s="18">
        <v>50</v>
      </c>
      <c r="S58" s="18">
        <v>0</v>
      </c>
      <c r="T58" s="18">
        <v>0</v>
      </c>
      <c r="U58" s="18">
        <v>0</v>
      </c>
      <c r="V58" s="18">
        <v>0</v>
      </c>
      <c r="W58" s="18">
        <v>0</v>
      </c>
      <c r="X58" s="18">
        <v>0</v>
      </c>
      <c r="Y58" s="18">
        <v>0</v>
      </c>
      <c r="Z58" s="26">
        <f t="shared" si="2"/>
        <v>192</v>
      </c>
    </row>
    <row r="59" spans="1:26" ht="12.75" x14ac:dyDescent="0.2">
      <c r="A59" s="16">
        <v>49</v>
      </c>
      <c r="B59" s="20"/>
      <c r="C59" s="19" t="s">
        <v>77</v>
      </c>
      <c r="D59" s="18"/>
      <c r="E59" s="18"/>
      <c r="F59" s="18"/>
      <c r="G59" s="18"/>
      <c r="H59" s="18">
        <v>171</v>
      </c>
      <c r="I59" s="18"/>
      <c r="J59" s="18"/>
      <c r="K59" s="18"/>
      <c r="L59" s="18"/>
      <c r="M59" s="18"/>
      <c r="N59" s="25">
        <v>0</v>
      </c>
      <c r="O59" s="18">
        <v>0</v>
      </c>
      <c r="P59" s="18"/>
      <c r="Q59" s="18"/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26">
        <f t="shared" si="2"/>
        <v>171</v>
      </c>
    </row>
    <row r="60" spans="1:26" ht="12.75" x14ac:dyDescent="0.2">
      <c r="A60" s="16">
        <v>50</v>
      </c>
      <c r="B60" s="20"/>
      <c r="C60" s="19" t="s">
        <v>113</v>
      </c>
      <c r="D60" s="18"/>
      <c r="E60" s="18"/>
      <c r="F60" s="18"/>
      <c r="G60" s="18"/>
      <c r="H60" s="18">
        <v>50</v>
      </c>
      <c r="I60" s="18"/>
      <c r="J60" s="18"/>
      <c r="K60" s="18"/>
      <c r="L60" s="18"/>
      <c r="M60" s="18"/>
      <c r="N60" s="25">
        <v>0</v>
      </c>
      <c r="O60" s="18">
        <v>0</v>
      </c>
      <c r="P60" s="18"/>
      <c r="Q60" s="18"/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26">
        <f t="shared" si="2"/>
        <v>50</v>
      </c>
    </row>
    <row r="61" spans="1:26" ht="25.5" x14ac:dyDescent="0.2">
      <c r="A61" s="16">
        <v>51</v>
      </c>
      <c r="B61" s="20"/>
      <c r="C61" s="19" t="s">
        <v>114</v>
      </c>
      <c r="D61" s="18"/>
      <c r="E61" s="18"/>
      <c r="F61" s="18"/>
      <c r="G61" s="18"/>
      <c r="H61" s="18">
        <v>50</v>
      </c>
      <c r="I61" s="18"/>
      <c r="J61" s="18"/>
      <c r="K61" s="18"/>
      <c r="L61" s="18"/>
      <c r="M61" s="18"/>
      <c r="N61" s="25">
        <v>0</v>
      </c>
      <c r="O61" s="18">
        <v>0</v>
      </c>
      <c r="P61" s="18"/>
      <c r="Q61" s="18"/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26">
        <f>SUM(D61:Y61)</f>
        <v>50</v>
      </c>
    </row>
    <row r="62" spans="1:26" ht="12.75" x14ac:dyDescent="0.2">
      <c r="A62" s="16">
        <v>52</v>
      </c>
      <c r="B62" s="30"/>
      <c r="C62" s="17" t="s">
        <v>115</v>
      </c>
      <c r="D62" s="18"/>
      <c r="E62" s="18"/>
      <c r="F62" s="18"/>
      <c r="G62" s="18"/>
      <c r="H62" s="18">
        <v>50</v>
      </c>
      <c r="I62" s="18"/>
      <c r="J62" s="18"/>
      <c r="K62" s="18"/>
      <c r="L62" s="18"/>
      <c r="M62" s="18"/>
      <c r="N62" s="25">
        <v>2</v>
      </c>
      <c r="O62" s="18">
        <v>0</v>
      </c>
      <c r="P62" s="18"/>
      <c r="Q62" s="18"/>
      <c r="R62" s="24">
        <v>50</v>
      </c>
      <c r="S62" s="18">
        <v>0</v>
      </c>
      <c r="T62" s="18">
        <v>0</v>
      </c>
      <c r="U62" s="18">
        <v>0</v>
      </c>
      <c r="V62" s="18">
        <v>0</v>
      </c>
      <c r="W62" s="18">
        <v>0</v>
      </c>
      <c r="X62" s="18">
        <v>0</v>
      </c>
      <c r="Y62" s="18">
        <v>0</v>
      </c>
      <c r="Z62" s="26">
        <f>SUM(D62:Y62)</f>
        <v>102</v>
      </c>
    </row>
    <row r="63" spans="1:26" ht="12.75" x14ac:dyDescent="0.2">
      <c r="A63" s="21"/>
      <c r="B63" s="85" t="s">
        <v>146</v>
      </c>
      <c r="C63" s="86"/>
      <c r="D63" s="63">
        <f>SUM(D47:D62)</f>
        <v>0</v>
      </c>
      <c r="E63" s="63">
        <f t="shared" ref="E63:Z63" si="3">SUM(E47:E62)</f>
        <v>0</v>
      </c>
      <c r="F63" s="63">
        <f t="shared" si="3"/>
        <v>0</v>
      </c>
      <c r="G63" s="63">
        <f t="shared" si="3"/>
        <v>0</v>
      </c>
      <c r="H63" s="63">
        <f t="shared" si="3"/>
        <v>2069</v>
      </c>
      <c r="I63" s="63">
        <f t="shared" si="3"/>
        <v>0</v>
      </c>
      <c r="J63" s="63">
        <f t="shared" si="3"/>
        <v>0</v>
      </c>
      <c r="K63" s="63">
        <f t="shared" si="3"/>
        <v>0</v>
      </c>
      <c r="L63" s="63">
        <f t="shared" si="3"/>
        <v>0</v>
      </c>
      <c r="M63" s="63">
        <f t="shared" si="3"/>
        <v>0</v>
      </c>
      <c r="N63" s="63">
        <f t="shared" si="3"/>
        <v>169</v>
      </c>
      <c r="O63" s="63">
        <f t="shared" si="3"/>
        <v>0</v>
      </c>
      <c r="P63" s="63">
        <f t="shared" si="3"/>
        <v>0</v>
      </c>
      <c r="Q63" s="63">
        <f t="shared" si="3"/>
        <v>0</v>
      </c>
      <c r="R63" s="63">
        <f t="shared" si="3"/>
        <v>1067</v>
      </c>
      <c r="S63" s="63">
        <f t="shared" si="3"/>
        <v>21</v>
      </c>
      <c r="T63" s="63">
        <f t="shared" si="3"/>
        <v>0</v>
      </c>
      <c r="U63" s="63">
        <f t="shared" si="3"/>
        <v>50</v>
      </c>
      <c r="V63" s="63">
        <f t="shared" si="3"/>
        <v>0</v>
      </c>
      <c r="W63" s="63">
        <f t="shared" si="3"/>
        <v>40</v>
      </c>
      <c r="X63" s="63">
        <f t="shared" si="3"/>
        <v>0</v>
      </c>
      <c r="Y63" s="63">
        <f t="shared" si="3"/>
        <v>73</v>
      </c>
      <c r="Z63" s="63">
        <f t="shared" si="3"/>
        <v>3489</v>
      </c>
    </row>
    <row r="64" spans="1:26" ht="12.75" customHeight="1" x14ac:dyDescent="0.2">
      <c r="A64" s="1"/>
      <c r="B64" s="3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 x14ac:dyDescent="0.2">
      <c r="A65" s="71" t="s">
        <v>31</v>
      </c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3"/>
    </row>
    <row r="66" spans="1:26" ht="18" customHeight="1" x14ac:dyDescent="0.2">
      <c r="A66" s="12"/>
      <c r="B66" s="32"/>
      <c r="C66" s="12"/>
      <c r="D66" s="12"/>
      <c r="E66" s="12"/>
      <c r="F66" s="12"/>
      <c r="G66" s="12"/>
      <c r="H66" s="12"/>
      <c r="I66" s="12"/>
      <c r="J66" s="12"/>
      <c r="K66" s="12"/>
    </row>
    <row r="67" spans="1:26" ht="24.75" customHeight="1" x14ac:dyDescent="0.2">
      <c r="D67" s="69" t="s">
        <v>49</v>
      </c>
      <c r="E67" s="69"/>
      <c r="F67" s="69"/>
      <c r="G67" s="69"/>
      <c r="H67" s="69"/>
      <c r="I67" s="69"/>
      <c r="J67" s="69"/>
      <c r="K67" s="69"/>
      <c r="L67" s="69"/>
      <c r="M67" s="69"/>
      <c r="N67" s="68" t="s">
        <v>50</v>
      </c>
      <c r="O67" s="68"/>
      <c r="P67" s="68"/>
      <c r="Q67" s="81"/>
      <c r="R67" s="70" t="s">
        <v>127</v>
      </c>
      <c r="S67" s="70"/>
      <c r="T67" s="70"/>
      <c r="U67" s="70"/>
      <c r="V67" s="70"/>
      <c r="W67" s="70"/>
      <c r="X67" s="70"/>
      <c r="Y67" s="70"/>
    </row>
    <row r="68" spans="1:26" ht="34.5" customHeight="1" x14ac:dyDescent="0.2">
      <c r="D68" s="22" t="s">
        <v>79</v>
      </c>
      <c r="E68" s="22" t="s">
        <v>11</v>
      </c>
      <c r="F68" s="22" t="s">
        <v>80</v>
      </c>
      <c r="G68" s="22" t="s">
        <v>81</v>
      </c>
      <c r="H68" s="22" t="s">
        <v>78</v>
      </c>
      <c r="I68" s="22" t="s">
        <v>82</v>
      </c>
      <c r="J68" s="22" t="s">
        <v>103</v>
      </c>
      <c r="K68" s="22" t="s">
        <v>4</v>
      </c>
      <c r="L68" s="22" t="s">
        <v>5</v>
      </c>
      <c r="M68" s="22" t="s">
        <v>6</v>
      </c>
      <c r="N68" s="22" t="s">
        <v>7</v>
      </c>
      <c r="O68" s="22" t="s">
        <v>8</v>
      </c>
      <c r="P68" s="22" t="s">
        <v>9</v>
      </c>
      <c r="Q68" s="22" t="s">
        <v>10</v>
      </c>
      <c r="R68" s="22" t="s">
        <v>119</v>
      </c>
      <c r="S68" s="22" t="s">
        <v>120</v>
      </c>
      <c r="T68" s="22" t="s">
        <v>121</v>
      </c>
      <c r="U68" s="22" t="s">
        <v>122</v>
      </c>
      <c r="V68" s="22" t="s">
        <v>123</v>
      </c>
      <c r="W68" s="22" t="s">
        <v>124</v>
      </c>
      <c r="X68" s="22" t="s">
        <v>125</v>
      </c>
      <c r="Y68" s="22" t="s">
        <v>126</v>
      </c>
      <c r="Z68" s="13" t="s">
        <v>13</v>
      </c>
    </row>
    <row r="69" spans="1:26" ht="92.25" customHeight="1" x14ac:dyDescent="0.2">
      <c r="B69" s="74" t="s">
        <v>91</v>
      </c>
      <c r="C69" s="74"/>
      <c r="D69" s="22">
        <v>0</v>
      </c>
      <c r="E69" s="22">
        <v>0</v>
      </c>
      <c r="F69" s="22">
        <v>0</v>
      </c>
      <c r="G69" s="22">
        <v>0</v>
      </c>
      <c r="H69" s="22">
        <v>1</v>
      </c>
      <c r="I69" s="22">
        <v>0</v>
      </c>
      <c r="J69" s="22">
        <v>1</v>
      </c>
      <c r="K69" s="22">
        <v>0</v>
      </c>
      <c r="L69" s="22">
        <v>0</v>
      </c>
      <c r="M69" s="22">
        <v>0</v>
      </c>
      <c r="N69" s="22">
        <v>1</v>
      </c>
      <c r="O69" s="22">
        <v>0</v>
      </c>
      <c r="P69" s="22">
        <v>0</v>
      </c>
      <c r="Q69" s="22">
        <v>0</v>
      </c>
      <c r="R69" s="22">
        <v>1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14">
        <f>SUM(D69:Y69)</f>
        <v>4</v>
      </c>
    </row>
    <row r="70" spans="1:26" ht="34.5" customHeight="1" x14ac:dyDescent="0.2">
      <c r="B70" s="74" t="s">
        <v>105</v>
      </c>
      <c r="C70" s="74"/>
      <c r="D70" s="28">
        <v>1</v>
      </c>
      <c r="E70" s="28">
        <v>1</v>
      </c>
      <c r="F70" s="28">
        <v>1</v>
      </c>
      <c r="G70" s="28">
        <v>1</v>
      </c>
      <c r="H70" s="28"/>
      <c r="I70" s="28">
        <v>1</v>
      </c>
      <c r="J70" s="28"/>
      <c r="K70" s="28">
        <v>1</v>
      </c>
      <c r="L70" s="28">
        <v>1</v>
      </c>
      <c r="M70" s="28">
        <v>1</v>
      </c>
      <c r="N70" s="28"/>
      <c r="O70" s="28">
        <v>1</v>
      </c>
      <c r="P70" s="28">
        <v>1</v>
      </c>
      <c r="Q70" s="28">
        <v>1</v>
      </c>
      <c r="R70" s="28"/>
      <c r="S70" s="28">
        <v>1</v>
      </c>
      <c r="T70" s="28">
        <v>1</v>
      </c>
      <c r="U70" s="28">
        <v>1</v>
      </c>
      <c r="V70" s="28">
        <v>1</v>
      </c>
      <c r="W70" s="28">
        <v>1</v>
      </c>
      <c r="X70" s="28">
        <v>1</v>
      </c>
      <c r="Y70" s="28">
        <v>1</v>
      </c>
      <c r="Z70" s="14">
        <f>SUM(D70:Y70)</f>
        <v>18</v>
      </c>
    </row>
    <row r="71" spans="1:26" ht="41.25" customHeight="1" x14ac:dyDescent="0.2">
      <c r="B71" s="74" t="s">
        <v>110</v>
      </c>
      <c r="C71" s="74"/>
      <c r="D71" s="28" t="s">
        <v>33</v>
      </c>
      <c r="E71" s="28" t="s">
        <v>32</v>
      </c>
      <c r="F71" s="28" t="s">
        <v>32</v>
      </c>
      <c r="G71" s="28" t="s">
        <v>33</v>
      </c>
      <c r="H71" s="28"/>
      <c r="I71" s="28" t="s">
        <v>33</v>
      </c>
      <c r="J71" s="22"/>
      <c r="K71" s="28" t="s">
        <v>32</v>
      </c>
      <c r="L71" s="28" t="s">
        <v>32</v>
      </c>
      <c r="M71" s="22" t="s">
        <v>33</v>
      </c>
      <c r="N71" s="28"/>
      <c r="O71" s="28" t="s">
        <v>32</v>
      </c>
      <c r="P71" s="28" t="s">
        <v>33</v>
      </c>
      <c r="Q71" s="28" t="s">
        <v>33</v>
      </c>
      <c r="R71" s="28"/>
      <c r="S71" s="28" t="s">
        <v>33</v>
      </c>
      <c r="T71" s="28" t="s">
        <v>33</v>
      </c>
      <c r="U71" s="28" t="s">
        <v>33</v>
      </c>
      <c r="V71" s="28" t="s">
        <v>33</v>
      </c>
      <c r="W71" s="28" t="s">
        <v>33</v>
      </c>
      <c r="X71" s="28" t="s">
        <v>33</v>
      </c>
      <c r="Y71" s="28" t="s">
        <v>33</v>
      </c>
      <c r="Z71" s="14">
        <f>COUNTIF(D71:Y71,"SI")</f>
        <v>13</v>
      </c>
    </row>
    <row r="72" spans="1:26" ht="41.25" customHeight="1" x14ac:dyDescent="0.2">
      <c r="B72" s="74" t="s">
        <v>106</v>
      </c>
      <c r="C72" s="74"/>
      <c r="D72" s="28"/>
      <c r="E72" s="28"/>
      <c r="F72" s="28"/>
      <c r="G72" s="28"/>
      <c r="H72" s="28">
        <v>1</v>
      </c>
      <c r="I72" s="28"/>
      <c r="J72" s="22"/>
      <c r="K72" s="28"/>
      <c r="L72" s="28"/>
      <c r="M72" s="22"/>
      <c r="N72" s="28"/>
      <c r="O72" s="28"/>
      <c r="P72" s="28"/>
      <c r="Q72" s="28"/>
      <c r="R72" s="28">
        <v>1</v>
      </c>
      <c r="S72" s="28"/>
      <c r="T72" s="28"/>
      <c r="U72" s="28"/>
      <c r="V72" s="28"/>
      <c r="W72" s="28"/>
      <c r="X72" s="28"/>
      <c r="Y72" s="28"/>
      <c r="Z72" s="14">
        <f t="shared" ref="Z72:Z76" si="4">SUM(D72:Y72)</f>
        <v>2</v>
      </c>
    </row>
    <row r="73" spans="1:26" ht="34.9" customHeight="1" x14ac:dyDescent="0.2">
      <c r="B73" s="88" t="s">
        <v>111</v>
      </c>
      <c r="C73" s="88"/>
      <c r="D73" s="42" t="s">
        <v>51</v>
      </c>
      <c r="E73" s="42" t="s">
        <v>51</v>
      </c>
      <c r="F73" s="42" t="s">
        <v>51</v>
      </c>
      <c r="G73" s="42" t="s">
        <v>51</v>
      </c>
      <c r="H73" s="42">
        <v>2</v>
      </c>
      <c r="I73" s="42" t="s">
        <v>51</v>
      </c>
      <c r="J73" s="42">
        <v>2</v>
      </c>
      <c r="K73" s="42" t="s">
        <v>51</v>
      </c>
      <c r="L73" s="42" t="s">
        <v>51</v>
      </c>
      <c r="M73" s="42" t="s">
        <v>51</v>
      </c>
      <c r="N73" s="42">
        <v>2</v>
      </c>
      <c r="O73" s="42" t="s">
        <v>51</v>
      </c>
      <c r="P73" s="42" t="s">
        <v>51</v>
      </c>
      <c r="Q73" s="42" t="s">
        <v>51</v>
      </c>
      <c r="R73" s="42">
        <v>2</v>
      </c>
      <c r="S73" s="42"/>
      <c r="T73" s="42"/>
      <c r="U73" s="42"/>
      <c r="V73" s="42"/>
      <c r="W73" s="42"/>
      <c r="X73" s="42"/>
      <c r="Y73" s="42"/>
      <c r="Z73" s="64">
        <f t="shared" si="4"/>
        <v>8</v>
      </c>
    </row>
    <row r="74" spans="1:26" ht="34.9" customHeight="1" x14ac:dyDescent="0.2">
      <c r="B74" s="78" t="s">
        <v>144</v>
      </c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80"/>
    </row>
    <row r="75" spans="1:26" ht="34.9" customHeight="1" x14ac:dyDescent="0.2">
      <c r="B75" s="87" t="s">
        <v>139</v>
      </c>
      <c r="C75" s="87"/>
      <c r="D75" s="47"/>
      <c r="E75" s="47"/>
      <c r="F75" s="47"/>
      <c r="G75" s="47"/>
      <c r="H75" s="47">
        <v>1</v>
      </c>
      <c r="I75" s="47"/>
      <c r="J75" s="47"/>
      <c r="K75" s="47"/>
      <c r="L75" s="47"/>
      <c r="M75" s="47"/>
      <c r="N75" s="47">
        <v>1</v>
      </c>
      <c r="O75" s="47"/>
      <c r="P75" s="47"/>
      <c r="Q75" s="47"/>
      <c r="R75" s="47">
        <v>1</v>
      </c>
      <c r="S75" s="47"/>
      <c r="T75" s="47"/>
      <c r="U75" s="47"/>
      <c r="V75" s="47"/>
      <c r="W75" s="47"/>
      <c r="X75" s="47"/>
      <c r="Y75" s="47"/>
      <c r="Z75" s="65">
        <f t="shared" si="4"/>
        <v>3</v>
      </c>
    </row>
    <row r="76" spans="1:26" ht="34.9" customHeight="1" x14ac:dyDescent="0.2">
      <c r="B76" s="74" t="s">
        <v>108</v>
      </c>
      <c r="C76" s="74"/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75">
        <v>10</v>
      </c>
      <c r="O76" s="76"/>
      <c r="P76" s="76"/>
      <c r="Q76" s="77"/>
      <c r="R76" s="46">
        <v>6</v>
      </c>
      <c r="S76" s="46">
        <v>1</v>
      </c>
      <c r="T76" s="46">
        <v>1</v>
      </c>
      <c r="U76" s="46">
        <v>1</v>
      </c>
      <c r="V76" s="46">
        <v>1</v>
      </c>
      <c r="W76" s="46">
        <v>1</v>
      </c>
      <c r="X76" s="46">
        <v>1</v>
      </c>
      <c r="Y76" s="46">
        <v>1</v>
      </c>
      <c r="Z76" s="14">
        <f t="shared" si="4"/>
        <v>23</v>
      </c>
    </row>
    <row r="77" spans="1:26" ht="34.9" customHeight="1" x14ac:dyDescent="0.2">
      <c r="B77" s="74" t="s">
        <v>107</v>
      </c>
      <c r="C77" s="74"/>
      <c r="D77" s="28">
        <v>1</v>
      </c>
      <c r="E77" s="28">
        <v>1</v>
      </c>
      <c r="F77" s="28">
        <v>1</v>
      </c>
      <c r="G77" s="28">
        <v>1</v>
      </c>
      <c r="H77" s="28">
        <v>1</v>
      </c>
      <c r="I77" s="28">
        <v>1</v>
      </c>
      <c r="J77" s="28">
        <v>1</v>
      </c>
      <c r="K77" s="28">
        <v>1</v>
      </c>
      <c r="L77" s="28">
        <v>1</v>
      </c>
      <c r="M77" s="28">
        <v>1</v>
      </c>
      <c r="N77" s="28">
        <v>1</v>
      </c>
      <c r="O77" s="28">
        <v>1</v>
      </c>
      <c r="P77" s="28">
        <v>1</v>
      </c>
      <c r="Q77" s="28">
        <v>1</v>
      </c>
      <c r="R77" s="28">
        <v>1</v>
      </c>
      <c r="S77" s="28">
        <v>1</v>
      </c>
      <c r="T77" s="28">
        <v>1</v>
      </c>
      <c r="U77" s="28">
        <v>1</v>
      </c>
      <c r="V77" s="28">
        <v>1</v>
      </c>
      <c r="W77" s="28">
        <v>1</v>
      </c>
      <c r="X77" s="28">
        <v>1</v>
      </c>
      <c r="Y77" s="28">
        <v>1</v>
      </c>
      <c r="Z77" s="14">
        <f>SUM(D77:Y77)</f>
        <v>22</v>
      </c>
    </row>
    <row r="78" spans="1:26" ht="12.75" x14ac:dyDescent="0.2"/>
    <row r="79" spans="1:26" ht="12.75" x14ac:dyDescent="0.2">
      <c r="D79" t="s">
        <v>109</v>
      </c>
    </row>
  </sheetData>
  <sheetProtection selectLockedCells="1" selectUnlockedCells="1"/>
  <mergeCells count="23">
    <mergeCell ref="B45:C45"/>
    <mergeCell ref="B63:C63"/>
    <mergeCell ref="R67:Y67"/>
    <mergeCell ref="B75:C75"/>
    <mergeCell ref="B73:C73"/>
    <mergeCell ref="A65:Z65"/>
    <mergeCell ref="N76:Q76"/>
    <mergeCell ref="B74:Z74"/>
    <mergeCell ref="D67:M67"/>
    <mergeCell ref="N67:Q67"/>
    <mergeCell ref="B46:Z46"/>
    <mergeCell ref="B77:C77"/>
    <mergeCell ref="B72:C72"/>
    <mergeCell ref="B71:C71"/>
    <mergeCell ref="B70:C70"/>
    <mergeCell ref="B69:C69"/>
    <mergeCell ref="B76:C76"/>
    <mergeCell ref="A1:Z1"/>
    <mergeCell ref="A2:Z2"/>
    <mergeCell ref="N6:Q6"/>
    <mergeCell ref="D6:M6"/>
    <mergeCell ref="R6:Y6"/>
    <mergeCell ref="A4:Z4"/>
  </mergeCells>
  <phoneticPr fontId="32" type="noConversion"/>
  <pageMargins left="0" right="0" top="0" bottom="0" header="0.51180555555555551" footer="0.51180555555555551"/>
  <pageSetup paperSize="9" scale="51" firstPageNumber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1"/>
  <sheetViews>
    <sheetView zoomScale="85" zoomScaleNormal="85" workbookViewId="0">
      <selection activeCell="F28" sqref="F28:M28"/>
    </sheetView>
  </sheetViews>
  <sheetFormatPr defaultRowHeight="12.75" x14ac:dyDescent="0.2"/>
  <cols>
    <col min="1" max="1" width="4.28515625" customWidth="1"/>
    <col min="2" max="2" width="12.85546875" customWidth="1"/>
    <col min="3" max="5" width="8.85546875"/>
    <col min="6" max="6" width="19.140625" customWidth="1"/>
    <col min="7" max="7" width="15.5703125" customWidth="1"/>
    <col min="8" max="10" width="8.85546875"/>
    <col min="11" max="11" width="12.28515625" customWidth="1"/>
    <col min="12" max="13" width="8.85546875"/>
    <col min="18" max="18" width="11.5703125" customWidth="1"/>
  </cols>
  <sheetData>
    <row r="1" spans="1:22" ht="18.75" x14ac:dyDescent="0.2">
      <c r="A1" s="121" t="s">
        <v>0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2"/>
      <c r="S1" s="2"/>
      <c r="T1" s="2"/>
      <c r="U1" s="2"/>
      <c r="V1" s="2"/>
    </row>
    <row r="2" spans="1:22" ht="45" x14ac:dyDescent="0.2">
      <c r="A2" s="67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3"/>
      <c r="S2" s="3"/>
      <c r="T2" s="3"/>
      <c r="U2" s="3"/>
    </row>
    <row r="4" spans="1:22" ht="20.25" x14ac:dyDescent="0.2">
      <c r="A4" s="122" t="s">
        <v>34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</row>
    <row r="5" spans="1:22" ht="6.75" customHeight="1" x14ac:dyDescent="0.2"/>
    <row r="6" spans="1:22" ht="30" customHeight="1" x14ac:dyDescent="0.2">
      <c r="B6" s="4" t="s">
        <v>35</v>
      </c>
      <c r="C6" s="123" t="s">
        <v>36</v>
      </c>
      <c r="D6" s="123"/>
      <c r="E6" s="43" t="s">
        <v>92</v>
      </c>
      <c r="F6" s="43" t="s">
        <v>37</v>
      </c>
      <c r="G6" s="43" t="s">
        <v>8</v>
      </c>
      <c r="H6" s="124" t="s">
        <v>12</v>
      </c>
      <c r="I6" s="125"/>
      <c r="J6" s="48" t="s">
        <v>87</v>
      </c>
      <c r="K6" s="123" t="s">
        <v>52</v>
      </c>
      <c r="L6" s="123"/>
      <c r="M6" s="123" t="s">
        <v>119</v>
      </c>
      <c r="N6" s="123"/>
    </row>
    <row r="7" spans="1:22" ht="15.75" customHeight="1" x14ac:dyDescent="0.25">
      <c r="B7" s="49" t="s">
        <v>38</v>
      </c>
      <c r="C7" s="111">
        <v>46</v>
      </c>
      <c r="D7" s="111"/>
      <c r="E7" s="44">
        <v>25</v>
      </c>
      <c r="F7" s="44">
        <v>87</v>
      </c>
      <c r="G7" s="44">
        <v>5</v>
      </c>
      <c r="H7" s="112">
        <v>0</v>
      </c>
      <c r="I7" s="113"/>
      <c r="J7" s="50">
        <v>33</v>
      </c>
      <c r="K7" s="114">
        <v>0</v>
      </c>
      <c r="L7" s="114"/>
      <c r="M7" s="114">
        <v>12</v>
      </c>
      <c r="N7" s="114"/>
    </row>
    <row r="8" spans="1:22" ht="15.75" customHeight="1" x14ac:dyDescent="0.25">
      <c r="B8" s="49" t="s">
        <v>39</v>
      </c>
      <c r="C8" s="111">
        <v>258</v>
      </c>
      <c r="D8" s="111"/>
      <c r="E8" s="44">
        <v>39</v>
      </c>
      <c r="F8" s="44">
        <v>166</v>
      </c>
      <c r="G8" s="44">
        <v>19</v>
      </c>
      <c r="H8" s="112">
        <v>1</v>
      </c>
      <c r="I8" s="113"/>
      <c r="J8" s="50">
        <v>115</v>
      </c>
      <c r="K8" s="114">
        <v>0</v>
      </c>
      <c r="L8" s="114"/>
      <c r="M8" s="114">
        <v>96</v>
      </c>
      <c r="N8" s="114"/>
    </row>
    <row r="9" spans="1:22" ht="15.75" x14ac:dyDescent="0.25">
      <c r="B9" s="49" t="s">
        <v>40</v>
      </c>
      <c r="C9" s="111">
        <v>257</v>
      </c>
      <c r="D9" s="111"/>
      <c r="E9" s="44">
        <v>52</v>
      </c>
      <c r="F9" s="44">
        <v>167</v>
      </c>
      <c r="G9" s="44">
        <v>3</v>
      </c>
      <c r="H9" s="112">
        <v>275</v>
      </c>
      <c r="I9" s="113"/>
      <c r="J9" s="50">
        <v>42</v>
      </c>
      <c r="K9" s="114">
        <v>20</v>
      </c>
      <c r="L9" s="114"/>
      <c r="M9" s="114">
        <v>88</v>
      </c>
      <c r="N9" s="114"/>
    </row>
    <row r="10" spans="1:22" ht="15.75" x14ac:dyDescent="0.25">
      <c r="B10" s="49" t="s">
        <v>41</v>
      </c>
      <c r="C10" s="111">
        <v>44</v>
      </c>
      <c r="D10" s="111"/>
      <c r="E10" s="44">
        <v>8</v>
      </c>
      <c r="F10" s="44">
        <v>172</v>
      </c>
      <c r="G10" s="44">
        <v>7</v>
      </c>
      <c r="H10" s="112">
        <v>244</v>
      </c>
      <c r="I10" s="113"/>
      <c r="J10" s="50">
        <v>33</v>
      </c>
      <c r="K10" s="114">
        <v>50</v>
      </c>
      <c r="L10" s="114"/>
      <c r="M10" s="114">
        <v>159</v>
      </c>
      <c r="N10" s="114"/>
    </row>
    <row r="11" spans="1:22" ht="15.75" customHeight="1" x14ac:dyDescent="0.25">
      <c r="B11" s="49" t="s">
        <v>42</v>
      </c>
      <c r="C11" s="111">
        <v>40</v>
      </c>
      <c r="D11" s="111"/>
      <c r="E11" s="44">
        <v>21</v>
      </c>
      <c r="F11" s="44">
        <v>1</v>
      </c>
      <c r="G11" s="44">
        <v>7</v>
      </c>
      <c r="H11" s="112">
        <v>128</v>
      </c>
      <c r="I11" s="113"/>
      <c r="J11" s="50">
        <v>10</v>
      </c>
      <c r="K11" s="114">
        <v>95</v>
      </c>
      <c r="L11" s="114"/>
      <c r="M11" s="114">
        <v>118</v>
      </c>
      <c r="N11" s="114"/>
    </row>
    <row r="12" spans="1:22" ht="15.75" customHeight="1" x14ac:dyDescent="0.25">
      <c r="B12" s="49" t="s">
        <v>43</v>
      </c>
      <c r="C12" s="111">
        <v>21</v>
      </c>
      <c r="D12" s="111"/>
      <c r="E12" s="44">
        <v>16</v>
      </c>
      <c r="F12" s="44">
        <v>79</v>
      </c>
      <c r="G12" s="44">
        <v>6</v>
      </c>
      <c r="H12" s="112">
        <v>111</v>
      </c>
      <c r="I12" s="113"/>
      <c r="J12" s="50">
        <v>18</v>
      </c>
      <c r="K12" s="114">
        <v>50</v>
      </c>
      <c r="L12" s="114"/>
      <c r="M12" s="114">
        <v>87</v>
      </c>
      <c r="N12" s="114"/>
    </row>
    <row r="13" spans="1:22" ht="15.75" customHeight="1" x14ac:dyDescent="0.25">
      <c r="B13" s="49" t="s">
        <v>44</v>
      </c>
      <c r="C13" s="111">
        <v>23</v>
      </c>
      <c r="D13" s="111"/>
      <c r="E13" s="44">
        <v>5</v>
      </c>
      <c r="F13" s="44">
        <v>26</v>
      </c>
      <c r="G13" s="44">
        <v>4</v>
      </c>
      <c r="H13" s="112">
        <v>14</v>
      </c>
      <c r="I13" s="113"/>
      <c r="J13" s="50">
        <v>12</v>
      </c>
      <c r="K13" s="114">
        <v>35</v>
      </c>
      <c r="L13" s="114"/>
      <c r="M13" s="114">
        <v>42</v>
      </c>
      <c r="N13" s="114"/>
    </row>
    <row r="14" spans="1:22" ht="15.75" customHeight="1" x14ac:dyDescent="0.25">
      <c r="B14" s="49" t="s">
        <v>45</v>
      </c>
      <c r="C14" s="111">
        <v>1</v>
      </c>
      <c r="D14" s="111"/>
      <c r="E14" s="44">
        <v>25</v>
      </c>
      <c r="F14" s="44">
        <v>0</v>
      </c>
      <c r="G14" s="44">
        <v>6</v>
      </c>
      <c r="H14" s="112">
        <v>12</v>
      </c>
      <c r="I14" s="113"/>
      <c r="J14" s="50">
        <v>10</v>
      </c>
      <c r="K14" s="114">
        <v>0</v>
      </c>
      <c r="L14" s="114"/>
      <c r="M14" s="114">
        <v>0</v>
      </c>
      <c r="N14" s="114"/>
    </row>
    <row r="15" spans="1:22" ht="15.75" customHeight="1" x14ac:dyDescent="0.25">
      <c r="B15" s="51" t="s">
        <v>46</v>
      </c>
      <c r="C15" s="120">
        <v>1</v>
      </c>
      <c r="D15" s="120"/>
      <c r="E15" s="45">
        <v>210</v>
      </c>
      <c r="F15" s="45">
        <v>0</v>
      </c>
      <c r="G15" s="45">
        <v>98</v>
      </c>
      <c r="H15" s="112">
        <v>10</v>
      </c>
      <c r="I15" s="113"/>
      <c r="J15" s="50">
        <v>170</v>
      </c>
      <c r="K15" s="114">
        <v>0</v>
      </c>
      <c r="L15" s="114"/>
      <c r="M15" s="114">
        <v>0</v>
      </c>
      <c r="N15" s="114"/>
    </row>
    <row r="16" spans="1:22" ht="15.75" customHeight="1" x14ac:dyDescent="0.2">
      <c r="B16" s="52" t="s">
        <v>47</v>
      </c>
      <c r="C16" s="116">
        <f>SUM(C7:C15)</f>
        <v>691</v>
      </c>
      <c r="D16" s="116"/>
      <c r="E16" s="53">
        <f>SUM(E7:E15)</f>
        <v>401</v>
      </c>
      <c r="F16" s="53">
        <f>SUM(F7:F15)</f>
        <v>698</v>
      </c>
      <c r="G16" s="53">
        <f>SUM(G7:G15)</f>
        <v>155</v>
      </c>
      <c r="H16" s="117">
        <f>SUM(H7:H15)</f>
        <v>795</v>
      </c>
      <c r="I16" s="118"/>
      <c r="J16" s="39">
        <f>SUM(J7:J15)</f>
        <v>443</v>
      </c>
      <c r="K16" s="119">
        <f>SUM(K7:K15)</f>
        <v>250</v>
      </c>
      <c r="L16" s="119"/>
      <c r="M16" s="119">
        <f>SUM(M7:M15)</f>
        <v>602</v>
      </c>
      <c r="N16" s="119"/>
    </row>
    <row r="17" spans="2:17" ht="15.75" customHeight="1" x14ac:dyDescent="0.2">
      <c r="B17" s="54"/>
      <c r="C17" s="55"/>
      <c r="D17" s="55"/>
      <c r="E17" s="55"/>
      <c r="F17" s="55"/>
      <c r="G17" s="55"/>
      <c r="H17" s="56"/>
      <c r="I17" s="56"/>
      <c r="J17" s="40"/>
      <c r="K17" s="56"/>
      <c r="L17" s="56"/>
      <c r="M17" s="56"/>
      <c r="N17" s="41"/>
    </row>
    <row r="18" spans="2:17" ht="14.25" customHeight="1" x14ac:dyDescent="0.2">
      <c r="B18" s="5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6"/>
      <c r="O18" s="6"/>
      <c r="P18" s="5"/>
      <c r="Q18" s="5"/>
    </row>
    <row r="19" spans="2:17" ht="14.25" customHeight="1" x14ac:dyDescent="0.2">
      <c r="B19" s="54"/>
      <c r="C19" s="57" t="s">
        <v>120</v>
      </c>
      <c r="D19" s="57" t="s">
        <v>121</v>
      </c>
      <c r="E19" s="57" t="s">
        <v>122</v>
      </c>
      <c r="F19" s="57" t="s">
        <v>123</v>
      </c>
      <c r="G19" s="57" t="s">
        <v>124</v>
      </c>
      <c r="H19" s="57" t="s">
        <v>125</v>
      </c>
      <c r="I19" s="57" t="s">
        <v>126</v>
      </c>
      <c r="J19" s="5"/>
      <c r="K19" s="5"/>
      <c r="L19" s="5"/>
      <c r="M19" s="5"/>
      <c r="N19" s="6"/>
      <c r="O19" s="6"/>
      <c r="P19" s="5"/>
      <c r="Q19" s="5"/>
    </row>
    <row r="20" spans="2:17" ht="14.25" customHeight="1" x14ac:dyDescent="0.2">
      <c r="B20" s="52" t="s">
        <v>47</v>
      </c>
      <c r="C20" s="58">
        <v>250</v>
      </c>
      <c r="D20" s="58">
        <v>80</v>
      </c>
      <c r="E20" s="58">
        <v>250</v>
      </c>
      <c r="F20" s="58">
        <v>70</v>
      </c>
      <c r="G20" s="58">
        <v>250</v>
      </c>
      <c r="H20" s="58">
        <v>85</v>
      </c>
      <c r="I20" s="58">
        <v>250</v>
      </c>
      <c r="J20" s="5"/>
      <c r="K20" s="5"/>
      <c r="L20" s="5"/>
      <c r="M20" s="5"/>
      <c r="N20" s="6"/>
      <c r="O20" s="6"/>
      <c r="P20" s="5"/>
      <c r="Q20" s="5"/>
    </row>
    <row r="21" spans="2:17" ht="14.25" customHeight="1" x14ac:dyDescent="0.2">
      <c r="B21" s="5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6"/>
      <c r="O21" s="6"/>
      <c r="P21" s="5"/>
      <c r="Q21" s="5"/>
    </row>
    <row r="22" spans="2:17" ht="14.25" customHeight="1" x14ac:dyDescent="0.2">
      <c r="B22" s="54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6"/>
      <c r="O22" s="6"/>
      <c r="P22" s="5"/>
      <c r="Q22" s="5"/>
    </row>
    <row r="23" spans="2:17" ht="27.6" customHeight="1" x14ac:dyDescent="0.2">
      <c r="B23" s="115" t="s">
        <v>140</v>
      </c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5"/>
      <c r="N23" s="6"/>
      <c r="O23" s="6"/>
      <c r="P23" s="5"/>
      <c r="Q23" s="5"/>
    </row>
    <row r="24" spans="2:17" ht="18" customHeight="1" x14ac:dyDescent="0.2">
      <c r="M24" s="59"/>
      <c r="N24" s="6"/>
      <c r="O24" s="6"/>
      <c r="P24" s="5"/>
      <c r="Q24" s="5"/>
    </row>
    <row r="25" spans="2:17" ht="14.25" customHeight="1" x14ac:dyDescent="0.2">
      <c r="B25" s="5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6"/>
      <c r="O25" s="6"/>
      <c r="P25" s="5"/>
      <c r="Q25" s="5"/>
    </row>
    <row r="26" spans="2:17" ht="15" x14ac:dyDescent="0.25">
      <c r="B26" s="7" t="s">
        <v>48</v>
      </c>
      <c r="C26" s="8"/>
      <c r="D26" s="9"/>
      <c r="E26" s="9"/>
      <c r="F26" s="10"/>
      <c r="G26" s="9"/>
      <c r="H26" s="10"/>
      <c r="I26" s="9"/>
      <c r="J26" s="5"/>
      <c r="K26" s="5"/>
      <c r="L26" s="5"/>
      <c r="M26" s="5"/>
      <c r="N26" s="6"/>
      <c r="O26" s="6"/>
      <c r="P26" s="5"/>
      <c r="Q26" s="5"/>
    </row>
    <row r="27" spans="2:17" ht="60" customHeight="1" x14ac:dyDescent="0.2">
      <c r="B27" s="96" t="s">
        <v>96</v>
      </c>
      <c r="C27" s="97"/>
      <c r="D27" s="97"/>
      <c r="E27" s="98"/>
      <c r="F27" s="99" t="s">
        <v>129</v>
      </c>
      <c r="G27" s="99"/>
      <c r="H27" s="99"/>
      <c r="I27" s="99"/>
      <c r="J27" s="99"/>
      <c r="K27" s="99"/>
      <c r="L27" s="99"/>
      <c r="M27" s="99"/>
      <c r="N27" s="6"/>
      <c r="O27" s="11"/>
      <c r="P27" s="5"/>
      <c r="Q27" s="5"/>
    </row>
    <row r="28" spans="2:17" ht="34.9" customHeight="1" x14ac:dyDescent="0.2">
      <c r="B28" s="96" t="s">
        <v>97</v>
      </c>
      <c r="C28" s="97"/>
      <c r="D28" s="97"/>
      <c r="E28" s="98"/>
      <c r="F28" s="70" t="s">
        <v>130</v>
      </c>
      <c r="G28" s="70"/>
      <c r="H28" s="70"/>
      <c r="I28" s="70"/>
      <c r="J28" s="70"/>
      <c r="K28" s="70"/>
      <c r="L28" s="70"/>
      <c r="M28" s="70"/>
      <c r="N28" s="6"/>
      <c r="O28" s="11"/>
      <c r="P28" s="5"/>
      <c r="Q28" s="5"/>
    </row>
    <row r="29" spans="2:17" ht="38.450000000000003" customHeight="1" x14ac:dyDescent="0.2">
      <c r="B29" s="89" t="s">
        <v>98</v>
      </c>
      <c r="C29" s="90"/>
      <c r="D29" s="90"/>
      <c r="E29" s="91"/>
      <c r="F29" s="100" t="s">
        <v>53</v>
      </c>
      <c r="G29" s="100"/>
      <c r="H29" s="100"/>
      <c r="I29" s="100"/>
      <c r="J29" s="100"/>
      <c r="K29" s="100"/>
      <c r="L29" s="100"/>
      <c r="M29" s="100"/>
      <c r="N29" s="6"/>
      <c r="O29" s="5"/>
      <c r="P29" s="5"/>
      <c r="Q29" s="5"/>
    </row>
    <row r="30" spans="2:17" ht="38.450000000000003" customHeight="1" x14ac:dyDescent="0.2">
      <c r="B30" s="89" t="s">
        <v>119</v>
      </c>
      <c r="C30" s="90"/>
      <c r="D30" s="90"/>
      <c r="E30" s="91"/>
      <c r="F30" s="100" t="s">
        <v>128</v>
      </c>
      <c r="G30" s="100"/>
      <c r="H30" s="100"/>
      <c r="I30" s="100"/>
      <c r="J30" s="100"/>
      <c r="K30" s="100"/>
      <c r="L30" s="100"/>
      <c r="M30" s="100"/>
      <c r="N30" s="6"/>
      <c r="O30" s="5"/>
      <c r="P30" s="5"/>
      <c r="Q30" s="5"/>
    </row>
    <row r="31" spans="2:17" ht="38.450000000000003" customHeight="1" x14ac:dyDescent="0.2">
      <c r="B31" s="89" t="s">
        <v>131</v>
      </c>
      <c r="C31" s="90"/>
      <c r="D31" s="90"/>
      <c r="E31" s="91"/>
      <c r="F31" s="92" t="s">
        <v>132</v>
      </c>
      <c r="G31" s="93"/>
      <c r="H31" s="93"/>
      <c r="I31" s="93"/>
      <c r="J31" s="93"/>
      <c r="K31" s="93"/>
      <c r="L31" s="93"/>
      <c r="M31" s="94"/>
      <c r="N31" s="6"/>
      <c r="O31" s="5"/>
      <c r="P31" s="5"/>
      <c r="Q31" s="5"/>
    </row>
    <row r="32" spans="2:17" ht="13.5" customHeight="1" x14ac:dyDescent="0.2">
      <c r="B32" s="60"/>
      <c r="C32" s="5"/>
      <c r="D32" s="5"/>
      <c r="E32" s="5"/>
      <c r="F32" s="61"/>
      <c r="I32" s="60"/>
      <c r="J32" s="5"/>
      <c r="K32" s="5"/>
      <c r="L32" s="5"/>
      <c r="M32" s="5"/>
      <c r="N32" s="6"/>
      <c r="O32" s="5"/>
      <c r="P32" s="5"/>
      <c r="Q32" s="5"/>
    </row>
    <row r="33" spans="2:21" ht="70.900000000000006" customHeight="1" x14ac:dyDescent="0.2">
      <c r="B33" s="101" t="s">
        <v>134</v>
      </c>
      <c r="C33" s="102"/>
      <c r="D33" s="102"/>
      <c r="E33" s="103"/>
      <c r="F33" s="100" t="s">
        <v>102</v>
      </c>
      <c r="G33" s="100"/>
      <c r="H33" s="100" t="s">
        <v>135</v>
      </c>
      <c r="I33" s="70"/>
      <c r="J33" s="70"/>
      <c r="K33" s="70"/>
      <c r="L33" s="70"/>
      <c r="M33" s="70"/>
      <c r="N33" s="6"/>
      <c r="O33" s="5"/>
      <c r="P33" s="5"/>
      <c r="Q33" s="5"/>
      <c r="R33" s="5"/>
      <c r="S33" s="5"/>
      <c r="T33" s="5"/>
      <c r="U33" s="5"/>
    </row>
    <row r="34" spans="2:21" ht="49.9" customHeight="1" x14ac:dyDescent="0.2">
      <c r="B34" s="104"/>
      <c r="C34" s="105"/>
      <c r="D34" s="105"/>
      <c r="E34" s="106"/>
      <c r="F34" s="100" t="s">
        <v>95</v>
      </c>
      <c r="G34" s="100"/>
      <c r="H34" s="100" t="s">
        <v>133</v>
      </c>
      <c r="I34" s="70"/>
      <c r="J34" s="70"/>
      <c r="K34" s="70"/>
      <c r="L34" s="70"/>
      <c r="M34" s="70"/>
      <c r="N34" s="5"/>
      <c r="O34" s="5"/>
      <c r="P34" s="5"/>
      <c r="Q34" s="5"/>
      <c r="R34" s="5"/>
      <c r="S34" s="5"/>
      <c r="T34" s="5"/>
      <c r="U34" s="5"/>
    </row>
    <row r="35" spans="2:21" ht="39.6" customHeight="1" x14ac:dyDescent="0.2">
      <c r="B35" s="104"/>
      <c r="C35" s="105"/>
      <c r="D35" s="105"/>
      <c r="E35" s="106"/>
      <c r="F35" s="100" t="s">
        <v>93</v>
      </c>
      <c r="G35" s="100"/>
      <c r="H35" s="92" t="s">
        <v>94</v>
      </c>
      <c r="I35" s="93"/>
      <c r="J35" s="93"/>
      <c r="K35" s="93"/>
      <c r="L35" s="93"/>
      <c r="M35" s="94"/>
      <c r="N35" s="5"/>
      <c r="O35" s="5"/>
      <c r="P35" s="5"/>
      <c r="Q35" s="5"/>
      <c r="R35" s="5"/>
      <c r="S35" s="5"/>
      <c r="T35" s="5"/>
      <c r="U35" s="5"/>
    </row>
    <row r="36" spans="2:21" ht="39.6" customHeight="1" x14ac:dyDescent="0.2">
      <c r="B36" s="104"/>
      <c r="C36" s="105"/>
      <c r="D36" s="105"/>
      <c r="E36" s="106"/>
      <c r="F36" s="100" t="s">
        <v>136</v>
      </c>
      <c r="G36" s="100"/>
      <c r="H36" s="100" t="s">
        <v>137</v>
      </c>
      <c r="I36" s="70"/>
      <c r="J36" s="70"/>
      <c r="K36" s="70"/>
      <c r="L36" s="70"/>
      <c r="M36" s="70"/>
      <c r="N36" s="5"/>
      <c r="O36" s="5"/>
      <c r="P36" s="5"/>
      <c r="Q36" s="5"/>
      <c r="R36" s="5"/>
      <c r="S36" s="5"/>
      <c r="T36" s="5"/>
      <c r="U36" s="5"/>
    </row>
    <row r="37" spans="2:21" ht="39.6" customHeight="1" x14ac:dyDescent="0.2">
      <c r="B37" s="107"/>
      <c r="C37" s="108"/>
      <c r="D37" s="108"/>
      <c r="E37" s="109"/>
      <c r="F37" s="100" t="s">
        <v>119</v>
      </c>
      <c r="G37" s="100"/>
      <c r="H37" s="100" t="s">
        <v>138</v>
      </c>
      <c r="I37" s="70"/>
      <c r="J37" s="70"/>
      <c r="K37" s="70"/>
      <c r="L37" s="70"/>
      <c r="M37" s="70"/>
      <c r="N37" s="5"/>
      <c r="O37" s="5"/>
      <c r="P37" s="5"/>
      <c r="Q37" s="5"/>
      <c r="R37" s="5"/>
      <c r="S37" s="5"/>
      <c r="T37" s="5"/>
      <c r="U37" s="5"/>
    </row>
    <row r="38" spans="2:21" ht="40.5" customHeight="1" x14ac:dyDescent="0.2">
      <c r="B38" s="95" t="s">
        <v>84</v>
      </c>
      <c r="C38" s="95"/>
      <c r="D38" s="95"/>
      <c r="E38" s="95"/>
      <c r="F38" s="110" t="s">
        <v>141</v>
      </c>
      <c r="G38" s="110"/>
      <c r="H38" s="70" t="s">
        <v>85</v>
      </c>
      <c r="I38" s="70"/>
      <c r="J38" s="70"/>
      <c r="K38" s="70"/>
      <c r="L38" s="70"/>
      <c r="M38" s="70"/>
      <c r="N38" s="5"/>
      <c r="O38" s="5"/>
      <c r="P38" s="5"/>
      <c r="Q38" s="5"/>
    </row>
    <row r="39" spans="2:21" ht="38.25" customHeight="1" x14ac:dyDescent="0.2">
      <c r="B39" s="95"/>
      <c r="C39" s="95"/>
      <c r="D39" s="95"/>
      <c r="E39" s="95"/>
      <c r="F39" s="110" t="s">
        <v>142</v>
      </c>
      <c r="G39" s="110"/>
      <c r="H39" s="70" t="s">
        <v>86</v>
      </c>
      <c r="I39" s="70"/>
      <c r="J39" s="70"/>
      <c r="K39" s="70"/>
      <c r="L39" s="70"/>
      <c r="M39" s="70"/>
      <c r="N39" s="9"/>
      <c r="O39" s="9"/>
    </row>
    <row r="40" spans="2:21" ht="16.5" customHeight="1" x14ac:dyDescent="0.2">
      <c r="B40" s="62" t="s">
        <v>143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</row>
    <row r="41" spans="2:21" ht="12.75" customHeight="1" x14ac:dyDescent="0.2"/>
  </sheetData>
  <sheetProtection selectLockedCells="1" selectUnlockedCells="1"/>
  <mergeCells count="74">
    <mergeCell ref="F35:G35"/>
    <mergeCell ref="H35:M35"/>
    <mergeCell ref="F36:G36"/>
    <mergeCell ref="H36:M36"/>
    <mergeCell ref="M12:N12"/>
    <mergeCell ref="M13:N13"/>
    <mergeCell ref="M14:N14"/>
    <mergeCell ref="M15:N15"/>
    <mergeCell ref="M16:N16"/>
    <mergeCell ref="H13:I13"/>
    <mergeCell ref="K13:L13"/>
    <mergeCell ref="F30:M30"/>
    <mergeCell ref="M7:N7"/>
    <mergeCell ref="M8:N8"/>
    <mergeCell ref="M9:N9"/>
    <mergeCell ref="M10:N10"/>
    <mergeCell ref="M11:N11"/>
    <mergeCell ref="A1:Q1"/>
    <mergeCell ref="A2:Q2"/>
    <mergeCell ref="A4:M4"/>
    <mergeCell ref="C6:D6"/>
    <mergeCell ref="H6:I6"/>
    <mergeCell ref="K6:L6"/>
    <mergeCell ref="M6:N6"/>
    <mergeCell ref="C8:D8"/>
    <mergeCell ref="H8:I8"/>
    <mergeCell ref="K8:L8"/>
    <mergeCell ref="C7:D7"/>
    <mergeCell ref="H7:I7"/>
    <mergeCell ref="K7:L7"/>
    <mergeCell ref="H9:I9"/>
    <mergeCell ref="K9:L9"/>
    <mergeCell ref="C10:D10"/>
    <mergeCell ref="H10:I10"/>
    <mergeCell ref="K10:L10"/>
    <mergeCell ref="C9:D9"/>
    <mergeCell ref="H11:I11"/>
    <mergeCell ref="K11:L11"/>
    <mergeCell ref="C12:D12"/>
    <mergeCell ref="H12:I12"/>
    <mergeCell ref="K12:L12"/>
    <mergeCell ref="C11:D11"/>
    <mergeCell ref="C14:D14"/>
    <mergeCell ref="H14:I14"/>
    <mergeCell ref="K14:L14"/>
    <mergeCell ref="C13:D13"/>
    <mergeCell ref="H33:M33"/>
    <mergeCell ref="F33:G33"/>
    <mergeCell ref="B23:L23"/>
    <mergeCell ref="H15:I15"/>
    <mergeCell ref="K15:L15"/>
    <mergeCell ref="C16:D16"/>
    <mergeCell ref="H16:I16"/>
    <mergeCell ref="K16:L16"/>
    <mergeCell ref="C15:D15"/>
    <mergeCell ref="B29:E29"/>
    <mergeCell ref="F29:M29"/>
    <mergeCell ref="B30:E30"/>
    <mergeCell ref="B31:E31"/>
    <mergeCell ref="F31:M31"/>
    <mergeCell ref="B38:E39"/>
    <mergeCell ref="B28:E28"/>
    <mergeCell ref="B27:E27"/>
    <mergeCell ref="F28:M28"/>
    <mergeCell ref="F27:M27"/>
    <mergeCell ref="F37:G37"/>
    <mergeCell ref="H37:M37"/>
    <mergeCell ref="B33:E37"/>
    <mergeCell ref="F34:G34"/>
    <mergeCell ref="H34:M34"/>
    <mergeCell ref="H38:M38"/>
    <mergeCell ref="H39:M39"/>
    <mergeCell ref="F39:G39"/>
    <mergeCell ref="F38:G38"/>
  </mergeCells>
  <phoneticPr fontId="32" type="noConversion"/>
  <pageMargins left="0" right="0" top="0" bottom="0" header="0.51180555555555551" footer="0.51180555555555551"/>
  <pageSetup paperSize="9" scale="7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ALLEGATO C COAGULAZIONE-Attivit</vt:lpstr>
      <vt:lpstr>ALLEGATO C COAGULAZIONE-FLUSSI</vt:lpstr>
      <vt:lpstr>'ALLEGATO C COAGULAZIONE-Attivit'!Area_stampa</vt:lpstr>
      <vt:lpstr>'ALLEGATO C COAGULAZIONE-FLUSSI'!Area_stampa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Orsoni Massimo</dc:creator>
  <cp:lastModifiedBy>Mingardi Silvia</cp:lastModifiedBy>
  <cp:lastPrinted>2025-03-10T09:32:32Z</cp:lastPrinted>
  <dcterms:created xsi:type="dcterms:W3CDTF">2014-11-19T14:18:06Z</dcterms:created>
  <dcterms:modified xsi:type="dcterms:W3CDTF">2025-03-10T09:32:36Z</dcterms:modified>
</cp:coreProperties>
</file>