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105" yWindow="-105" windowWidth="23250" windowHeight="12570"/>
  </bookViews>
  <sheets>
    <sheet name="LOTTO 3"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17" i="8"/>
  <c r="T17"/>
  <c r="T11"/>
  <c r="T12"/>
  <c r="T13"/>
  <c r="T14"/>
  <c r="T15"/>
  <c r="T16"/>
  <c r="T18"/>
  <c r="S12"/>
  <c r="S13"/>
  <c r="S14"/>
  <c r="S15"/>
  <c r="S16"/>
  <c r="S18"/>
  <c r="S11"/>
  <c r="P5"/>
  <c r="Q5"/>
  <c r="Q6"/>
  <c r="Q24" s="1"/>
  <c r="T10"/>
  <c r="T20"/>
  <c r="S10"/>
</calcChain>
</file>

<file path=xl/sharedStrings.xml><?xml version="1.0" encoding="utf-8"?>
<sst xmlns="http://schemas.openxmlformats.org/spreadsheetml/2006/main" count="68" uniqueCount="57">
  <si>
    <t>SEZIONE 1-STRUMENTAZIONE OFFERTA</t>
  </si>
  <si>
    <t xml:space="preserve"> CND</t>
  </si>
  <si>
    <t>Numero identificativo di registrazione al Repertorio DM/ IVD</t>
  </si>
  <si>
    <t>Modello</t>
  </si>
  <si>
    <t>Fabbricante</t>
  </si>
  <si>
    <t>Codice prodotto fabbricante</t>
  </si>
  <si>
    <t>Codice prodotto fornitore</t>
  </si>
  <si>
    <t>Prezzo listino dispositivo</t>
  </si>
  <si>
    <t xml:space="preserve">% iva </t>
  </si>
  <si>
    <t xml:space="preserve"> </t>
  </si>
  <si>
    <t xml:space="preserve">SEZIONE 2 - MATERIALE DI CONSUMO </t>
  </si>
  <si>
    <t>Canone annuo noleggio comprensivo manutenzione Full Risk (per 1 anno e per 1 apparecchio) (IVA esclusa)</t>
  </si>
  <si>
    <t>Totale canone ANNUO noleggio comprensivo manutenzione Full Risk (Iva esclusa)</t>
  </si>
  <si>
    <t>Prezzo a confezione al netto dello sconto (Iva Esclusa)</t>
  </si>
  <si>
    <t>Nr. Pezzi per confezione</t>
  </si>
  <si>
    <t>% sconto sul prezzo di listino</t>
  </si>
  <si>
    <t>Importo annuo (Iva Esclusa)</t>
  </si>
  <si>
    <t>Posizione</t>
  </si>
  <si>
    <t>Materiale di consumo (descrivere)</t>
  </si>
  <si>
    <t>Descizione</t>
  </si>
  <si>
    <t>Importo triennale (Iva Esclusa)</t>
  </si>
  <si>
    <t>Totale canone TRIENNALE  noleggio comprensivo manutenzione Full Risk (Iva Esclusa)</t>
  </si>
  <si>
    <t>Prezzo unitario al netto dello sconto (Iva Esclusa)</t>
  </si>
  <si>
    <t>LOTTO 3 - Sistemi di riscaldamento pazienti ad aria per la gestione della normotermia intra- e post-operatoria</t>
  </si>
  <si>
    <t>2.1</t>
  </si>
  <si>
    <t>2.2</t>
  </si>
  <si>
    <t>2.3</t>
  </si>
  <si>
    <t>2.4</t>
  </si>
  <si>
    <t>2.5</t>
  </si>
  <si>
    <t>2.6</t>
  </si>
  <si>
    <t>2.7</t>
  </si>
  <si>
    <t>2.8</t>
  </si>
  <si>
    <t>2.9</t>
  </si>
  <si>
    <t xml:space="preserve">Copertura a corpo intero per adulti </t>
  </si>
  <si>
    <t xml:space="preserve">Copertura a corpo intero per bambini </t>
  </si>
  <si>
    <t>Copertura di tipo modulare a copertura della parte superiore (compreso arti) per adulti</t>
  </si>
  <si>
    <t>Copertura di tipo modulare a copertura della parte superiore (torso) per adulti</t>
  </si>
  <si>
    <t>Copertura di tipo modulare a copertura della parte inferiore per adulti</t>
  </si>
  <si>
    <t>Copertura di tipo modulare a copertura della parte inferiore per bambini</t>
  </si>
  <si>
    <t>Copertura sotto-paziente per adulti</t>
  </si>
  <si>
    <t>Copertura sotto-paziente per bambini</t>
  </si>
  <si>
    <t>Copertura sotto-paziente neonatale</t>
  </si>
  <si>
    <t>Generatore di aria calda</t>
  </si>
  <si>
    <t>è possibile inserire ulteriori righe per indicare tutto il materiale di consumo necessario al corretto funzionamento del sistema. Ulteriore materiale monouso non indicato erroneamente dalla ditta in offerta economica ma necessario al corretto funzionamento del sistema, dovrà essere fornito successivamente a titolo gratuito.
Le quantità stimate per ogni tipologia sono da ritenersi come fabbisogno indicativo. Tali quantità sono determinate ai soli fini della valutazione economica delle offerte e non sono vincolanti ai fini contrattuali. Il Fornitore si impegna a prestare le forniture e i servizi sino all'importo massimo stabilito contrattualmente, come definito nel Disciplinare di Gara.</t>
  </si>
  <si>
    <t>Quantità presunta  AOSP</t>
  </si>
  <si>
    <t>Quantità presunta  AUSL</t>
  </si>
  <si>
    <t>Quantità presunta  IOR Bologna</t>
  </si>
  <si>
    <t>Quantità presunta  IOR Bagheria</t>
  </si>
  <si>
    <t>Quantità presunta TRIENNALE  
AOSP</t>
  </si>
  <si>
    <t>Quantità presunta TRIENNALE  
AUSL</t>
  </si>
  <si>
    <t>Quantità presunta TRIENNALE  
IOR Bologna</t>
  </si>
  <si>
    <t>Quantità presunta TRIENNALE  
IOR Bagheria</t>
  </si>
  <si>
    <t>non superiore alla base d'asta</t>
  </si>
  <si>
    <t>TOTALE IMPORTO  DA INSERIRE SUL PORTALE</t>
  </si>
  <si>
    <t>TOTALE  TRIENNALE (IVA ESCLUSA) MATERIALE DI CONSUMO + NOLEGGIO APPARECCHIATURA base d'asta triennale € 997.750,00</t>
  </si>
  <si>
    <t xml:space="preserve">TOTALE  TRIENNALE (IVA ESCLUSA) NOLEGGIO APPARECCHIATURA </t>
  </si>
  <si>
    <t xml:space="preserve">TOTALE  TRIENNALE (IVA ESCLUSA) MATERIALE DI CONSUMO </t>
  </si>
</sst>
</file>

<file path=xl/styles.xml><?xml version="1.0" encoding="utf-8"?>
<styleSheet xmlns="http://schemas.openxmlformats.org/spreadsheetml/2006/main">
  <numFmts count="3">
    <numFmt numFmtId="164" formatCode="_-&quot;€&quot;\ * #,##0.00_-;\-&quot;€&quot;\ * #,##0.00_-;_-&quot;€&quot;\ * &quot;-&quot;??_-;_-@_-"/>
    <numFmt numFmtId="165" formatCode="_-&quot;€ &quot;* #,##0.00_-;&quot;-€ &quot;* #,##0.00_-;_-&quot;€ &quot;* \-??_-;_-@_-"/>
    <numFmt numFmtId="166" formatCode="[$€-410]\ #,##0;[Red]\-[$€-410]\ #,##0"/>
  </numFmts>
  <fonts count="17">
    <font>
      <sz val="11"/>
      <color theme="1"/>
      <name val="Calibri"/>
      <family val="2"/>
      <scheme val="minor"/>
    </font>
    <font>
      <sz val="10"/>
      <name val="Arial"/>
      <family val="2"/>
    </font>
    <font>
      <b/>
      <sz val="12"/>
      <name val="Arial"/>
      <family val="2"/>
    </font>
    <font>
      <b/>
      <sz val="10"/>
      <name val="Arial"/>
      <family val="2"/>
    </font>
    <font>
      <b/>
      <sz val="9"/>
      <name val="Arial"/>
      <family val="2"/>
    </font>
    <font>
      <sz val="11"/>
      <name val="Arial"/>
      <family val="2"/>
    </font>
    <font>
      <sz val="12"/>
      <name val="Arial"/>
      <family val="2"/>
    </font>
    <font>
      <sz val="10"/>
      <name val="Calibri"/>
      <family val="2"/>
    </font>
    <font>
      <sz val="8"/>
      <name val="Tahoma"/>
      <family val="2"/>
    </font>
    <font>
      <b/>
      <sz val="10"/>
      <name val="Calibri"/>
      <family val="2"/>
    </font>
    <font>
      <b/>
      <sz val="10"/>
      <color indexed="63"/>
      <name val="Calibri"/>
      <family val="2"/>
    </font>
    <font>
      <b/>
      <sz val="14"/>
      <color indexed="9"/>
      <name val="Arial"/>
      <family val="2"/>
    </font>
    <font>
      <sz val="12"/>
      <name val="Calibri"/>
      <family val="2"/>
    </font>
    <font>
      <b/>
      <sz val="10"/>
      <color indexed="10"/>
      <name val="Calibri"/>
      <family val="2"/>
    </font>
    <font>
      <b/>
      <sz val="14"/>
      <name val="Arial"/>
      <family val="2"/>
    </font>
    <font>
      <sz val="8"/>
      <name val="Calibri"/>
      <family val="2"/>
    </font>
    <font>
      <sz val="18"/>
      <name val="Arial"/>
      <family val="2"/>
    </font>
  </fonts>
  <fills count="5">
    <fill>
      <patternFill patternType="none"/>
    </fill>
    <fill>
      <patternFill patternType="gray125"/>
    </fill>
    <fill>
      <patternFill patternType="solid">
        <fgColor indexed="9"/>
        <bgColor indexed="64"/>
      </patternFill>
    </fill>
    <fill>
      <patternFill patternType="solid">
        <fgColor indexed="31"/>
        <bgColor indexed="64"/>
      </patternFill>
    </fill>
    <fill>
      <patternFill patternType="solid">
        <fgColor indexed="6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right style="thin">
        <color indexed="64"/>
      </right>
      <top/>
      <bottom/>
      <diagonal/>
    </border>
    <border>
      <left/>
      <right style="medium">
        <color indexed="64"/>
      </right>
      <top/>
      <bottom style="medium">
        <color indexed="64"/>
      </bottom>
      <diagonal/>
    </border>
    <border>
      <left/>
      <right/>
      <top style="thin">
        <color indexed="64"/>
      </top>
      <bottom/>
      <diagonal/>
    </border>
  </borders>
  <cellStyleXfs count="5">
    <xf numFmtId="0" fontId="0" fillId="0" borderId="0"/>
    <xf numFmtId="165" fontId="1" fillId="0" borderId="0" applyFill="0" applyBorder="0" applyAlignment="0" applyProtection="0"/>
    <xf numFmtId="0" fontId="1" fillId="0" borderId="0"/>
    <xf numFmtId="0" fontId="1" fillId="0" borderId="0"/>
    <xf numFmtId="164" fontId="1" fillId="0" borderId="0" applyFill="0" applyBorder="0" applyAlignment="0" applyProtection="0"/>
  </cellStyleXfs>
  <cellXfs count="41">
    <xf numFmtId="0" fontId="0" fillId="0" borderId="0" xfId="0"/>
    <xf numFmtId="0" fontId="1" fillId="0" borderId="0" xfId="3"/>
    <xf numFmtId="0" fontId="1" fillId="0" borderId="0" xfId="3" applyAlignment="1">
      <alignment wrapText="1"/>
    </xf>
    <xf numFmtId="0" fontId="3" fillId="0" borderId="1" xfId="3" applyFont="1" applyBorder="1" applyAlignment="1">
      <alignment horizontal="center" vertical="center" wrapText="1"/>
    </xf>
    <xf numFmtId="0" fontId="5" fillId="2" borderId="2" xfId="3" applyFont="1" applyFill="1" applyBorder="1" applyAlignment="1">
      <alignment horizontal="left" vertical="center" wrapText="1"/>
    </xf>
    <xf numFmtId="0" fontId="4" fillId="0" borderId="1" xfId="3" applyFont="1" applyBorder="1" applyAlignment="1">
      <alignment horizontal="center" vertical="center" wrapText="1"/>
    </xf>
    <xf numFmtId="0" fontId="3" fillId="0" borderId="3" xfId="3" applyFont="1" applyBorder="1" applyAlignment="1">
      <alignment horizontal="center" vertical="center" wrapText="1"/>
    </xf>
    <xf numFmtId="0" fontId="2" fillId="0" borderId="1" xfId="3" applyFont="1" applyBorder="1" applyAlignment="1">
      <alignment horizontal="center" vertical="center" wrapText="1"/>
    </xf>
    <xf numFmtId="0" fontId="6" fillId="0" borderId="1" xfId="3" applyFont="1" applyBorder="1" applyAlignment="1">
      <alignment horizontal="center" vertical="center" wrapText="1"/>
    </xf>
    <xf numFmtId="164" fontId="1" fillId="0" borderId="1" xfId="4" applyFill="1" applyBorder="1" applyAlignment="1">
      <alignment horizontal="center" vertical="center"/>
    </xf>
    <xf numFmtId="0" fontId="3" fillId="0" borderId="0" xfId="3" applyFont="1" applyAlignment="1">
      <alignment horizontal="center" vertical="center" wrapText="1"/>
    </xf>
    <xf numFmtId="0" fontId="3" fillId="0" borderId="0" xfId="3" applyFont="1" applyAlignment="1">
      <alignment vertical="center" wrapText="1"/>
    </xf>
    <xf numFmtId="0" fontId="7" fillId="0" borderId="0" xfId="3" applyFont="1" applyAlignment="1">
      <alignment vertical="center" wrapText="1"/>
    </xf>
    <xf numFmtId="0" fontId="8" fillId="0" borderId="1" xfId="3" applyFont="1" applyBorder="1" applyAlignment="1">
      <alignment vertical="center" wrapText="1"/>
    </xf>
    <xf numFmtId="0" fontId="8" fillId="0" borderId="1" xfId="3" applyFont="1" applyBorder="1" applyAlignment="1">
      <alignment vertical="center"/>
    </xf>
    <xf numFmtId="0" fontId="7" fillId="0" borderId="0" xfId="3" applyFont="1" applyAlignment="1">
      <alignment horizontal="center"/>
    </xf>
    <xf numFmtId="0" fontId="9" fillId="3" borderId="4"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0" xfId="3" applyFont="1" applyAlignment="1">
      <alignment horizontal="center"/>
    </xf>
    <xf numFmtId="0" fontId="10" fillId="0" borderId="0" xfId="0" applyFont="1" applyAlignment="1">
      <alignment horizontal="center" vertical="center" wrapText="1"/>
    </xf>
    <xf numFmtId="0" fontId="5" fillId="2" borderId="0" xfId="3" applyFont="1" applyFill="1" applyAlignment="1">
      <alignment horizontal="left" vertical="center" wrapText="1"/>
    </xf>
    <xf numFmtId="0" fontId="4" fillId="0" borderId="0" xfId="3" applyFont="1" applyAlignment="1">
      <alignment horizontal="center" vertical="center" wrapText="1"/>
    </xf>
    <xf numFmtId="0" fontId="2" fillId="0" borderId="0" xfId="3" applyFont="1" applyAlignment="1">
      <alignment horizontal="center" vertical="center" wrapText="1"/>
    </xf>
    <xf numFmtId="0" fontId="6" fillId="0" borderId="0" xfId="3" applyFont="1" applyAlignment="1">
      <alignment horizontal="center" vertical="center" wrapText="1"/>
    </xf>
    <xf numFmtId="164" fontId="1" fillId="0" borderId="0" xfId="4" applyFill="1" applyBorder="1" applyAlignment="1">
      <alignment horizontal="center" vertical="center"/>
    </xf>
    <xf numFmtId="0" fontId="9" fillId="3" borderId="1" xfId="0" applyFont="1" applyFill="1" applyBorder="1" applyAlignment="1">
      <alignment horizontal="center" vertical="center" wrapText="1"/>
    </xf>
    <xf numFmtId="0" fontId="9" fillId="0" borderId="4" xfId="0" applyFont="1" applyBorder="1" applyAlignment="1">
      <alignment horizontal="center" vertical="center" wrapText="1"/>
    </xf>
    <xf numFmtId="0" fontId="9" fillId="0" borderId="1" xfId="0" applyFont="1" applyBorder="1" applyAlignment="1">
      <alignment horizontal="center" vertical="center" wrapText="1"/>
    </xf>
    <xf numFmtId="166" fontId="12" fillId="0" borderId="2" xfId="0" applyNumberFormat="1" applyFont="1" applyBorder="1" applyAlignment="1" applyProtection="1">
      <alignment vertical="top" wrapText="1"/>
      <protection locked="0"/>
    </xf>
    <xf numFmtId="166" fontId="12" fillId="0" borderId="6" xfId="0" applyNumberFormat="1" applyFont="1" applyBorder="1" applyAlignment="1" applyProtection="1">
      <alignment vertical="top" wrapText="1"/>
      <protection locked="0"/>
    </xf>
    <xf numFmtId="166" fontId="12" fillId="0" borderId="1" xfId="0" applyNumberFormat="1" applyFont="1" applyBorder="1" applyAlignment="1" applyProtection="1">
      <alignment vertical="center" wrapText="1"/>
      <protection locked="0"/>
    </xf>
    <xf numFmtId="0" fontId="6" fillId="0" borderId="1" xfId="3" applyFont="1" applyBorder="1" applyAlignment="1">
      <alignment vertical="center" wrapText="1"/>
    </xf>
    <xf numFmtId="0" fontId="1" fillId="0" borderId="0" xfId="3" applyAlignment="1">
      <alignment vertical="center"/>
    </xf>
    <xf numFmtId="0" fontId="3" fillId="0" borderId="0" xfId="3" applyFont="1" applyAlignment="1">
      <alignment horizontal="center" vertical="center" wrapText="1"/>
    </xf>
    <xf numFmtId="0" fontId="16" fillId="0" borderId="7" xfId="3" applyFont="1" applyBorder="1" applyAlignment="1">
      <alignment horizontal="center"/>
    </xf>
    <xf numFmtId="0" fontId="14" fillId="0" borderId="0" xfId="3" applyFont="1" applyAlignment="1">
      <alignment horizontal="center" vertical="center"/>
    </xf>
    <xf numFmtId="0" fontId="14" fillId="0" borderId="5" xfId="3" applyFont="1" applyBorder="1" applyAlignment="1">
      <alignment horizontal="center" vertical="center"/>
    </xf>
    <xf numFmtId="0" fontId="13" fillId="0" borderId="1" xfId="0" applyFont="1" applyBorder="1" applyAlignment="1">
      <alignment horizontal="left" vertical="center" wrapText="1"/>
    </xf>
    <xf numFmtId="0" fontId="6" fillId="0" borderId="1" xfId="3" applyFont="1" applyBorder="1" applyAlignment="1">
      <alignment horizontal="center" vertical="center" wrapText="1"/>
    </xf>
    <xf numFmtId="0" fontId="14" fillId="0" borderId="0" xfId="3" applyFont="1" applyAlignment="1">
      <alignment horizontal="center"/>
    </xf>
    <xf numFmtId="0" fontId="11" fillId="4" borderId="0" xfId="3" applyFont="1" applyFill="1" applyAlignment="1">
      <alignment horizontal="left" vertical="center"/>
    </xf>
  </cellXfs>
  <cellStyles count="5">
    <cellStyle name="Euro" xfId="1"/>
    <cellStyle name="Excel Built-in Normal" xfId="2"/>
    <cellStyle name="Normale" xfId="0" builtinId="0"/>
    <cellStyle name="Normale 2" xfId="3"/>
    <cellStyle name="Valuta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Z24"/>
  <sheetViews>
    <sheetView tabSelected="1" topLeftCell="F9" zoomScale="85" zoomScaleNormal="85" workbookViewId="0">
      <selection activeCell="U17" sqref="U17:U18"/>
    </sheetView>
  </sheetViews>
  <sheetFormatPr defaultColWidth="9.140625" defaultRowHeight="12.75"/>
  <cols>
    <col min="1" max="1" width="9.140625" style="1" customWidth="1"/>
    <col min="2" max="2" width="31.5703125" style="1" customWidth="1"/>
    <col min="3" max="3" width="9.7109375" style="1" customWidth="1"/>
    <col min="4" max="4" width="18.42578125" style="1" customWidth="1"/>
    <col min="5" max="5" width="21.28515625" style="1" customWidth="1"/>
    <col min="6" max="6" width="21.7109375" style="1" customWidth="1"/>
    <col min="7" max="7" width="15.140625" style="1" customWidth="1"/>
    <col min="8" max="8" width="23.5703125" style="1" bestFit="1" customWidth="1"/>
    <col min="9" max="10" width="13.140625" style="1" customWidth="1"/>
    <col min="11" max="11" width="15.28515625" style="1" bestFit="1" customWidth="1"/>
    <col min="12" max="14" width="15.28515625" style="1" customWidth="1"/>
    <col min="15" max="15" width="17.5703125" style="1" customWidth="1"/>
    <col min="16" max="16" width="14.140625" style="2" customWidth="1"/>
    <col min="17" max="17" width="18.28515625" style="1" customWidth="1"/>
    <col min="18" max="18" width="11.42578125" style="1" bestFit="1" customWidth="1"/>
    <col min="19" max="16384" width="9.140625" style="1"/>
  </cols>
  <sheetData>
    <row r="1" spans="1:26" ht="33.6" customHeight="1">
      <c r="A1" s="39" t="s">
        <v>23</v>
      </c>
      <c r="B1" s="39"/>
      <c r="C1" s="39"/>
      <c r="D1" s="39"/>
      <c r="E1" s="39"/>
      <c r="F1" s="39"/>
      <c r="G1" s="39"/>
      <c r="H1" s="39"/>
      <c r="I1" s="39"/>
      <c r="J1" s="39"/>
      <c r="K1" s="39"/>
      <c r="L1" s="39"/>
      <c r="M1" s="39"/>
      <c r="N1" s="39"/>
      <c r="O1" s="39"/>
      <c r="P1" s="39"/>
      <c r="Q1" s="39"/>
      <c r="R1" s="39"/>
      <c r="S1" s="39"/>
      <c r="T1" s="39"/>
    </row>
    <row r="2" spans="1:26" ht="23.25" customHeight="1">
      <c r="A2" s="18"/>
      <c r="B2" s="18"/>
      <c r="C2" s="18"/>
      <c r="D2" s="18"/>
      <c r="E2" s="18"/>
      <c r="F2" s="18"/>
      <c r="G2" s="18"/>
      <c r="H2" s="18"/>
      <c r="I2" s="18"/>
      <c r="J2" s="18"/>
      <c r="K2" s="18"/>
      <c r="L2" s="18"/>
      <c r="M2" s="18"/>
      <c r="N2" s="18"/>
      <c r="O2" s="18"/>
      <c r="P2" s="18"/>
      <c r="Q2" s="18"/>
      <c r="R2" s="18"/>
      <c r="S2" s="18"/>
      <c r="T2" s="18"/>
    </row>
    <row r="3" spans="1:26" ht="36.75" customHeight="1">
      <c r="A3" s="40" t="s">
        <v>0</v>
      </c>
      <c r="B3" s="40"/>
      <c r="C3" s="40"/>
      <c r="D3" s="40"/>
      <c r="E3" s="40"/>
      <c r="F3" s="40"/>
      <c r="G3" s="40"/>
      <c r="H3" s="40"/>
      <c r="I3" s="40"/>
      <c r="J3" s="40"/>
      <c r="K3" s="40"/>
      <c r="L3" s="40"/>
      <c r="M3" s="40"/>
      <c r="N3" s="40"/>
      <c r="O3" s="40"/>
      <c r="P3" s="40"/>
      <c r="Q3" s="40"/>
      <c r="R3" s="40"/>
      <c r="S3" s="40"/>
    </row>
    <row r="4" spans="1:26" ht="89.25">
      <c r="A4" s="26" t="s">
        <v>17</v>
      </c>
      <c r="B4" s="26" t="s">
        <v>19</v>
      </c>
      <c r="C4" s="26" t="s">
        <v>1</v>
      </c>
      <c r="D4" s="26" t="s">
        <v>2</v>
      </c>
      <c r="E4" s="26" t="s">
        <v>3</v>
      </c>
      <c r="F4" s="26" t="s">
        <v>4</v>
      </c>
      <c r="G4" s="26" t="s">
        <v>5</v>
      </c>
      <c r="H4" s="26" t="s">
        <v>6</v>
      </c>
      <c r="I4" s="26" t="s">
        <v>7</v>
      </c>
      <c r="J4" s="26" t="s">
        <v>8</v>
      </c>
      <c r="K4" s="26" t="s">
        <v>44</v>
      </c>
      <c r="L4" s="26" t="s">
        <v>45</v>
      </c>
      <c r="M4" s="26" t="s">
        <v>46</v>
      </c>
      <c r="N4" s="26" t="s">
        <v>47</v>
      </c>
      <c r="O4" s="26" t="s">
        <v>11</v>
      </c>
      <c r="P4" s="26" t="s">
        <v>12</v>
      </c>
      <c r="Q4" s="27" t="s">
        <v>21</v>
      </c>
    </row>
    <row r="5" spans="1:26" ht="93.6" customHeight="1">
      <c r="A5" s="17">
        <v>1</v>
      </c>
      <c r="B5" s="4" t="s">
        <v>42</v>
      </c>
      <c r="C5" s="5"/>
      <c r="D5" s="5"/>
      <c r="E5" s="3"/>
      <c r="F5" s="3"/>
      <c r="G5" s="3"/>
      <c r="H5" s="3"/>
      <c r="I5" s="6"/>
      <c r="J5" s="8">
        <v>22</v>
      </c>
      <c r="K5" s="8">
        <v>135</v>
      </c>
      <c r="L5" s="8">
        <v>73</v>
      </c>
      <c r="M5" s="8">
        <v>29</v>
      </c>
      <c r="N5" s="8">
        <v>6</v>
      </c>
      <c r="O5" s="7"/>
      <c r="P5" s="7">
        <f>K5*O5</f>
        <v>0</v>
      </c>
      <c r="Q5" s="9">
        <f>P5*3</f>
        <v>0</v>
      </c>
      <c r="T5" s="10"/>
      <c r="U5" s="10" t="s">
        <v>9</v>
      </c>
      <c r="V5" s="10"/>
      <c r="X5" s="2"/>
    </row>
    <row r="6" spans="1:26" ht="43.5" customHeight="1">
      <c r="A6" s="35" t="s">
        <v>55</v>
      </c>
      <c r="B6" s="35"/>
      <c r="C6" s="35"/>
      <c r="D6" s="35"/>
      <c r="E6" s="35"/>
      <c r="F6" s="35"/>
      <c r="G6" s="35"/>
      <c r="H6" s="35"/>
      <c r="I6" s="35"/>
      <c r="J6" s="35"/>
      <c r="K6" s="35"/>
      <c r="L6" s="35"/>
      <c r="M6" s="35"/>
      <c r="N6" s="35"/>
      <c r="O6" s="35"/>
      <c r="P6" s="36"/>
      <c r="Q6" s="28">
        <f>Q5</f>
        <v>0</v>
      </c>
      <c r="T6" s="10"/>
      <c r="U6" s="10"/>
      <c r="V6" s="10"/>
      <c r="X6" s="2"/>
    </row>
    <row r="7" spans="1:26" ht="33.75" customHeight="1">
      <c r="A7" s="19"/>
      <c r="B7" s="20"/>
      <c r="C7" s="21"/>
      <c r="D7" s="21"/>
      <c r="E7" s="10"/>
      <c r="F7" s="10"/>
      <c r="G7" s="10"/>
      <c r="H7" s="10"/>
      <c r="I7" s="10"/>
      <c r="J7" s="22"/>
      <c r="K7" s="22"/>
      <c r="L7" s="22"/>
      <c r="M7" s="22"/>
      <c r="N7" s="22"/>
      <c r="O7" s="22"/>
      <c r="P7" s="23"/>
      <c r="Q7" s="24"/>
      <c r="R7" s="24"/>
      <c r="S7" s="10"/>
      <c r="T7" s="10"/>
      <c r="U7" s="10"/>
      <c r="V7" s="10"/>
      <c r="X7" s="2"/>
    </row>
    <row r="8" spans="1:26" ht="33.75" customHeight="1">
      <c r="A8" s="40" t="s">
        <v>10</v>
      </c>
      <c r="B8" s="40"/>
      <c r="C8" s="40"/>
      <c r="D8" s="40"/>
      <c r="E8" s="40"/>
      <c r="F8" s="40"/>
      <c r="G8" s="40"/>
      <c r="H8" s="40"/>
      <c r="I8" s="40"/>
      <c r="J8" s="40"/>
      <c r="K8" s="40"/>
      <c r="L8" s="40"/>
      <c r="M8" s="40"/>
      <c r="N8" s="40"/>
      <c r="O8" s="40"/>
      <c r="P8" s="40"/>
      <c r="Q8" s="40"/>
      <c r="R8" s="40"/>
      <c r="S8" s="40"/>
      <c r="T8" s="40"/>
      <c r="X8" s="2"/>
    </row>
    <row r="9" spans="1:26" ht="90" customHeight="1">
      <c r="A9" s="16" t="s">
        <v>17</v>
      </c>
      <c r="B9" s="16" t="s">
        <v>18</v>
      </c>
      <c r="C9" s="16" t="s">
        <v>1</v>
      </c>
      <c r="D9" s="16" t="s">
        <v>2</v>
      </c>
      <c r="E9" s="16" t="s">
        <v>3</v>
      </c>
      <c r="F9" s="16" t="s">
        <v>4</v>
      </c>
      <c r="G9" s="16" t="s">
        <v>5</v>
      </c>
      <c r="H9" s="16" t="s">
        <v>6</v>
      </c>
      <c r="I9" s="16" t="s">
        <v>7</v>
      </c>
      <c r="J9" s="16" t="s">
        <v>8</v>
      </c>
      <c r="K9" s="16" t="s">
        <v>48</v>
      </c>
      <c r="L9" s="16" t="s">
        <v>49</v>
      </c>
      <c r="M9" s="16" t="s">
        <v>50</v>
      </c>
      <c r="N9" s="16" t="s">
        <v>51</v>
      </c>
      <c r="O9" s="16" t="s">
        <v>22</v>
      </c>
      <c r="P9" s="16" t="s">
        <v>13</v>
      </c>
      <c r="Q9" s="16" t="s">
        <v>14</v>
      </c>
      <c r="R9" s="16" t="s">
        <v>15</v>
      </c>
      <c r="S9" s="16" t="s">
        <v>16</v>
      </c>
      <c r="T9" s="25" t="s">
        <v>20</v>
      </c>
      <c r="U9" s="11" t="s">
        <v>9</v>
      </c>
      <c r="V9" s="33" t="s">
        <v>9</v>
      </c>
      <c r="W9" s="33"/>
      <c r="X9" s="12"/>
      <c r="Y9" s="12"/>
      <c r="Z9" s="12"/>
    </row>
    <row r="10" spans="1:26" ht="38.450000000000003" customHeight="1">
      <c r="A10" s="17" t="s">
        <v>24</v>
      </c>
      <c r="B10" s="4" t="s">
        <v>33</v>
      </c>
      <c r="C10" s="13"/>
      <c r="D10" s="13"/>
      <c r="E10" s="13"/>
      <c r="F10" s="13"/>
      <c r="G10" s="14"/>
      <c r="H10" s="13"/>
      <c r="I10" s="13"/>
      <c r="J10" s="8">
        <v>22</v>
      </c>
      <c r="K10" s="7">
        <v>18000</v>
      </c>
      <c r="L10" s="7">
        <v>24700</v>
      </c>
      <c r="M10" s="7">
        <v>12000</v>
      </c>
      <c r="N10" s="7">
        <v>200</v>
      </c>
      <c r="O10" s="13"/>
      <c r="P10" s="13"/>
      <c r="Q10" s="9"/>
      <c r="R10" s="9"/>
      <c r="S10" s="9">
        <f>K10/3*O10</f>
        <v>0</v>
      </c>
      <c r="T10" s="9">
        <f>K10*O10</f>
        <v>0</v>
      </c>
      <c r="U10" s="15"/>
      <c r="V10" s="15"/>
      <c r="W10" s="15"/>
    </row>
    <row r="11" spans="1:26" ht="32.450000000000003" customHeight="1">
      <c r="A11" s="17" t="s">
        <v>25</v>
      </c>
      <c r="B11" s="4" t="s">
        <v>34</v>
      </c>
      <c r="C11" s="13"/>
      <c r="D11" s="13"/>
      <c r="E11" s="13"/>
      <c r="F11" s="13"/>
      <c r="G11" s="14"/>
      <c r="H11" s="13"/>
      <c r="I11" s="13"/>
      <c r="J11" s="8">
        <v>22</v>
      </c>
      <c r="K11" s="7">
        <v>2000</v>
      </c>
      <c r="L11" s="7">
        <v>3000</v>
      </c>
      <c r="M11" s="7">
        <v>1500</v>
      </c>
      <c r="N11" s="7">
        <v>200</v>
      </c>
      <c r="O11" s="13"/>
      <c r="P11" s="13"/>
      <c r="Q11" s="9"/>
      <c r="R11" s="9"/>
      <c r="S11" s="9">
        <f>K11/3*O11</f>
        <v>0</v>
      </c>
      <c r="T11" s="9">
        <f t="shared" ref="T11:T18" si="0">K11*O11</f>
        <v>0</v>
      </c>
      <c r="U11" s="15"/>
      <c r="V11" s="15"/>
      <c r="W11" s="15"/>
    </row>
    <row r="12" spans="1:26" ht="43.15" customHeight="1">
      <c r="A12" s="17" t="s">
        <v>26</v>
      </c>
      <c r="B12" s="4" t="s">
        <v>35</v>
      </c>
      <c r="C12" s="13"/>
      <c r="D12" s="13"/>
      <c r="E12" s="13"/>
      <c r="F12" s="13"/>
      <c r="G12" s="14"/>
      <c r="H12" s="13"/>
      <c r="I12" s="13"/>
      <c r="J12" s="8">
        <v>22</v>
      </c>
      <c r="K12" s="7">
        <v>7500</v>
      </c>
      <c r="L12" s="7">
        <v>24600</v>
      </c>
      <c r="M12" s="7">
        <v>11500</v>
      </c>
      <c r="N12" s="7">
        <v>1400</v>
      </c>
      <c r="O12" s="13"/>
      <c r="P12" s="13"/>
      <c r="Q12" s="9"/>
      <c r="R12" s="9"/>
      <c r="S12" s="9">
        <f t="shared" ref="S12:S18" si="1">K12/3*O12</f>
        <v>0</v>
      </c>
      <c r="T12" s="9">
        <f t="shared" si="0"/>
        <v>0</v>
      </c>
      <c r="U12" s="15"/>
      <c r="V12" s="15"/>
      <c r="W12" s="15"/>
    </row>
    <row r="13" spans="1:26" ht="51" customHeight="1">
      <c r="A13" s="17" t="s">
        <v>27</v>
      </c>
      <c r="B13" s="4" t="s">
        <v>36</v>
      </c>
      <c r="C13" s="13"/>
      <c r="D13" s="13"/>
      <c r="E13" s="13"/>
      <c r="F13" s="13"/>
      <c r="G13" s="14"/>
      <c r="H13" s="13"/>
      <c r="I13" s="13"/>
      <c r="J13" s="8">
        <v>22</v>
      </c>
      <c r="K13" s="7">
        <v>3500</v>
      </c>
      <c r="L13" s="7">
        <v>4500</v>
      </c>
      <c r="M13" s="7">
        <v>1000</v>
      </c>
      <c r="N13" s="7">
        <v>150</v>
      </c>
      <c r="O13" s="13"/>
      <c r="P13" s="13"/>
      <c r="Q13" s="9"/>
      <c r="R13" s="9"/>
      <c r="S13" s="9">
        <f t="shared" si="1"/>
        <v>0</v>
      </c>
      <c r="T13" s="9">
        <f t="shared" si="0"/>
        <v>0</v>
      </c>
      <c r="U13" s="15"/>
      <c r="V13" s="15"/>
      <c r="W13" s="15"/>
    </row>
    <row r="14" spans="1:26" ht="58.15" customHeight="1">
      <c r="A14" s="17" t="s">
        <v>28</v>
      </c>
      <c r="B14" s="4" t="s">
        <v>37</v>
      </c>
      <c r="C14" s="13"/>
      <c r="D14" s="13"/>
      <c r="E14" s="13"/>
      <c r="F14" s="13"/>
      <c r="G14" s="14"/>
      <c r="H14" s="13"/>
      <c r="I14" s="13"/>
      <c r="J14" s="8">
        <v>22</v>
      </c>
      <c r="K14" s="7">
        <v>2800</v>
      </c>
      <c r="L14" s="7">
        <v>1800</v>
      </c>
      <c r="M14" s="7">
        <v>8680</v>
      </c>
      <c r="N14" s="7">
        <v>950</v>
      </c>
      <c r="O14" s="13"/>
      <c r="P14" s="13"/>
      <c r="Q14" s="9"/>
      <c r="R14" s="9"/>
      <c r="S14" s="9">
        <f t="shared" si="1"/>
        <v>0</v>
      </c>
      <c r="T14" s="9">
        <f t="shared" si="0"/>
        <v>0</v>
      </c>
      <c r="U14" s="15"/>
      <c r="V14" s="15"/>
      <c r="W14" s="15"/>
    </row>
    <row r="15" spans="1:26" ht="44.45" customHeight="1">
      <c r="A15" s="17" t="s">
        <v>29</v>
      </c>
      <c r="B15" s="4" t="s">
        <v>38</v>
      </c>
      <c r="C15" s="13"/>
      <c r="D15" s="13"/>
      <c r="E15" s="13"/>
      <c r="F15" s="13"/>
      <c r="G15" s="14"/>
      <c r="H15" s="13"/>
      <c r="I15" s="13"/>
      <c r="J15" s="8">
        <v>22</v>
      </c>
      <c r="K15" s="7">
        <v>650</v>
      </c>
      <c r="L15" s="7">
        <v>3000</v>
      </c>
      <c r="M15" s="7">
        <v>150</v>
      </c>
      <c r="N15" s="7">
        <v>100</v>
      </c>
      <c r="O15" s="13"/>
      <c r="P15" s="13"/>
      <c r="Q15" s="9"/>
      <c r="R15" s="9"/>
      <c r="S15" s="9">
        <f t="shared" si="1"/>
        <v>0</v>
      </c>
      <c r="T15" s="9">
        <f t="shared" si="0"/>
        <v>0</v>
      </c>
      <c r="U15" s="15"/>
      <c r="V15" s="15"/>
      <c r="W15" s="15"/>
    </row>
    <row r="16" spans="1:26" ht="38.450000000000003" customHeight="1">
      <c r="A16" s="17" t="s">
        <v>30</v>
      </c>
      <c r="B16" s="4" t="s">
        <v>39</v>
      </c>
      <c r="C16" s="13"/>
      <c r="D16" s="13"/>
      <c r="E16" s="13"/>
      <c r="F16" s="13"/>
      <c r="G16" s="14"/>
      <c r="H16" s="13"/>
      <c r="I16" s="13"/>
      <c r="J16" s="8">
        <v>22</v>
      </c>
      <c r="K16" s="7">
        <v>4500</v>
      </c>
      <c r="L16" s="7">
        <v>700</v>
      </c>
      <c r="M16" s="7">
        <v>150</v>
      </c>
      <c r="N16" s="7">
        <v>100</v>
      </c>
      <c r="O16" s="13"/>
      <c r="P16" s="13"/>
      <c r="Q16" s="9"/>
      <c r="R16" s="9"/>
      <c r="S16" s="9">
        <f t="shared" si="1"/>
        <v>0</v>
      </c>
      <c r="T16" s="9">
        <f t="shared" si="0"/>
        <v>0</v>
      </c>
      <c r="U16" s="15"/>
      <c r="V16" s="15"/>
      <c r="W16" s="15"/>
    </row>
    <row r="17" spans="1:23" ht="44.45" customHeight="1">
      <c r="A17" s="17" t="s">
        <v>31</v>
      </c>
      <c r="B17" s="4" t="s">
        <v>40</v>
      </c>
      <c r="C17" s="13"/>
      <c r="D17" s="13"/>
      <c r="E17" s="13"/>
      <c r="F17" s="13"/>
      <c r="G17" s="14"/>
      <c r="H17" s="13"/>
      <c r="I17" s="13"/>
      <c r="J17" s="8">
        <v>22</v>
      </c>
      <c r="K17" s="7">
        <v>800</v>
      </c>
      <c r="L17" s="7">
        <v>100</v>
      </c>
      <c r="M17" s="7">
        <v>150</v>
      </c>
      <c r="N17" s="7">
        <v>100</v>
      </c>
      <c r="O17" s="13"/>
      <c r="P17" s="13"/>
      <c r="Q17" s="9"/>
      <c r="R17" s="9"/>
      <c r="S17" s="9">
        <f t="shared" si="1"/>
        <v>0</v>
      </c>
      <c r="T17" s="9">
        <f t="shared" si="0"/>
        <v>0</v>
      </c>
      <c r="U17" s="15"/>
      <c r="V17" s="15"/>
      <c r="W17" s="15"/>
    </row>
    <row r="18" spans="1:23" ht="49.15" customHeight="1">
      <c r="A18" s="17" t="s">
        <v>32</v>
      </c>
      <c r="B18" s="4" t="s">
        <v>41</v>
      </c>
      <c r="C18" s="13"/>
      <c r="D18" s="13"/>
      <c r="E18" s="13"/>
      <c r="F18" s="13"/>
      <c r="G18" s="14"/>
      <c r="H18" s="13"/>
      <c r="I18" s="13"/>
      <c r="J18" s="8">
        <v>22</v>
      </c>
      <c r="K18" s="7">
        <v>800</v>
      </c>
      <c r="L18" s="7">
        <v>100</v>
      </c>
      <c r="M18" s="7">
        <v>150</v>
      </c>
      <c r="N18" s="7">
        <v>100</v>
      </c>
      <c r="O18" s="13"/>
      <c r="P18" s="13"/>
      <c r="Q18" s="9"/>
      <c r="R18" s="9"/>
      <c r="S18" s="9">
        <f t="shared" si="1"/>
        <v>0</v>
      </c>
      <c r="T18" s="9">
        <f t="shared" si="0"/>
        <v>0</v>
      </c>
      <c r="U18" s="15"/>
      <c r="V18" s="15"/>
      <c r="W18" s="15"/>
    </row>
    <row r="19" spans="1:23" ht="49.15" customHeight="1">
      <c r="A19" s="37" t="s">
        <v>43</v>
      </c>
      <c r="B19" s="37"/>
      <c r="C19" s="37"/>
      <c r="D19" s="37"/>
      <c r="E19" s="37"/>
      <c r="F19" s="37"/>
      <c r="G19" s="37"/>
      <c r="H19" s="37"/>
      <c r="I19" s="37"/>
      <c r="J19" s="37"/>
      <c r="K19" s="37"/>
      <c r="L19" s="37"/>
      <c r="M19" s="37"/>
      <c r="N19" s="37"/>
      <c r="O19" s="37"/>
      <c r="P19" s="37"/>
      <c r="Q19" s="37"/>
      <c r="R19" s="37"/>
      <c r="S19" s="37"/>
      <c r="T19" s="37"/>
      <c r="U19" s="15"/>
      <c r="V19" s="15"/>
      <c r="W19" s="15"/>
    </row>
    <row r="20" spans="1:23" ht="37.15" customHeight="1" thickBot="1">
      <c r="A20" s="34" t="s">
        <v>56</v>
      </c>
      <c r="B20" s="34"/>
      <c r="C20" s="34"/>
      <c r="D20" s="34"/>
      <c r="E20" s="34"/>
      <c r="F20" s="34"/>
      <c r="G20" s="34"/>
      <c r="H20" s="34"/>
      <c r="I20" s="34"/>
      <c r="J20" s="34"/>
      <c r="K20" s="34"/>
      <c r="L20" s="34"/>
      <c r="M20" s="34"/>
      <c r="N20" s="34"/>
      <c r="O20" s="34"/>
      <c r="P20" s="34"/>
      <c r="Q20" s="34"/>
      <c r="R20" s="34"/>
      <c r="S20" s="34"/>
      <c r="T20" s="29">
        <f>T10</f>
        <v>0</v>
      </c>
    </row>
    <row r="24" spans="1:23" s="32" customFormat="1" ht="77.25" customHeight="1">
      <c r="A24" s="35" t="s">
        <v>54</v>
      </c>
      <c r="B24" s="35"/>
      <c r="C24" s="35"/>
      <c r="D24" s="35"/>
      <c r="E24" s="35"/>
      <c r="F24" s="35"/>
      <c r="G24" s="35"/>
      <c r="H24" s="35"/>
      <c r="I24" s="35"/>
      <c r="J24" s="35"/>
      <c r="K24" s="35"/>
      <c r="L24" s="35"/>
      <c r="M24" s="35"/>
      <c r="N24" s="35"/>
      <c r="O24" s="35"/>
      <c r="P24" s="36"/>
      <c r="Q24" s="30">
        <f>Q6+T20</f>
        <v>0</v>
      </c>
      <c r="R24" s="31" t="s">
        <v>52</v>
      </c>
      <c r="S24" s="38" t="s">
        <v>53</v>
      </c>
      <c r="T24" s="38"/>
    </row>
  </sheetData>
  <sheetProtection selectLockedCells="1" selectUnlockedCells="1"/>
  <mergeCells count="9">
    <mergeCell ref="A1:T1"/>
    <mergeCell ref="A3:S3"/>
    <mergeCell ref="A6:P6"/>
    <mergeCell ref="A8:T8"/>
    <mergeCell ref="V9:W9"/>
    <mergeCell ref="A20:S20"/>
    <mergeCell ref="A24:P24"/>
    <mergeCell ref="A19:T19"/>
    <mergeCell ref="S24:T24"/>
  </mergeCells>
  <phoneticPr fontId="15" type="noConversion"/>
  <pageMargins left="0.23622047244094491" right="0.23622047244094491" top="0.55118110236220474" bottom="0.55118110236220474" header="0.31496062992125984" footer="0.31496062992125984"/>
  <pageSetup paperSize="8" scale="65" firstPageNumber="0" fitToHeight="0" orientation="landscape" r:id="rId1"/>
  <headerFooter alignWithMargins="0"/>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LOTTO 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2023-11-23T07:43:12Z</cp:lastPrinted>
  <dcterms:created xsi:type="dcterms:W3CDTF">2006-09-25T09:17:32Z</dcterms:created>
  <dcterms:modified xsi:type="dcterms:W3CDTF">2023-12-04T10:31:23Z</dcterms:modified>
</cp:coreProperties>
</file>