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ndbarto/Desktop/Integrazione &amp; modifiche doc. di gara - CHIARIMENTI (da settembre 2023)/"/>
    </mc:Choice>
  </mc:AlternateContent>
  <xr:revisionPtr revIDLastSave="0" documentId="13_ncr:1_{5CEE0790-6A71-224A-BD79-F00CD3E13CAD}" xr6:coauthVersionLast="47" xr6:coauthVersionMax="47" xr10:uidLastSave="{00000000-0000-0000-0000-000000000000}"/>
  <bookViews>
    <workbookView xWindow="0" yWindow="460" windowWidth="28800" windowHeight="16200" tabRatio="409" xr2:uid="{00000000-000D-0000-FFFF-FFFF00000000}"/>
  </bookViews>
  <sheets>
    <sheet name="All. D - An. opzionali BO-FE" sheetId="8" r:id="rId1"/>
  </sheets>
  <definedNames>
    <definedName name="Excel_BuiltIn_Print_Area_3" localSheetId="0">#REF!</definedName>
    <definedName name="Excel_BuiltIn_Print_Area_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9" i="8" l="1"/>
  <c r="E89" i="8"/>
  <c r="F89" i="8"/>
  <c r="G89" i="8"/>
  <c r="H89" i="8"/>
  <c r="I89" i="8"/>
  <c r="J89" i="8"/>
  <c r="K89" i="8"/>
  <c r="L89" i="8"/>
  <c r="M89" i="8"/>
  <c r="N89" i="8"/>
  <c r="O89" i="8"/>
  <c r="P89" i="8"/>
  <c r="Q89" i="8"/>
  <c r="R89" i="8"/>
  <c r="D76" i="8"/>
  <c r="E76" i="8"/>
  <c r="F76" i="8"/>
  <c r="G76" i="8"/>
  <c r="H76" i="8"/>
  <c r="I76" i="8"/>
  <c r="J76" i="8"/>
  <c r="K76" i="8"/>
  <c r="L76" i="8"/>
  <c r="M76" i="8"/>
  <c r="N76" i="8"/>
  <c r="O76" i="8"/>
  <c r="P76" i="8"/>
  <c r="Q76" i="8"/>
  <c r="R76" i="8"/>
  <c r="D46" i="8"/>
  <c r="E46" i="8"/>
  <c r="F46" i="8"/>
  <c r="G46" i="8"/>
  <c r="H46" i="8"/>
  <c r="I46" i="8"/>
  <c r="J46" i="8"/>
  <c r="K46" i="8"/>
  <c r="L46" i="8"/>
  <c r="M46" i="8"/>
  <c r="N46" i="8"/>
  <c r="O46" i="8"/>
  <c r="P46" i="8"/>
  <c r="Q46" i="8"/>
  <c r="R46" i="8"/>
  <c r="F17" i="8"/>
  <c r="G17" i="8"/>
  <c r="H17" i="8"/>
  <c r="I17" i="8"/>
  <c r="J17" i="8"/>
  <c r="K17" i="8"/>
  <c r="L17" i="8"/>
  <c r="M17" i="8"/>
  <c r="N17" i="8"/>
  <c r="O17" i="8"/>
  <c r="P17" i="8"/>
  <c r="Q17" i="8"/>
  <c r="R17" i="8"/>
  <c r="R79" i="8"/>
  <c r="P21" i="8" l="1"/>
  <c r="Q21" i="8" s="1"/>
  <c r="R21" i="8" s="1"/>
  <c r="K21" i="8"/>
  <c r="C46" i="8"/>
  <c r="P25" i="8" l="1"/>
  <c r="Q25" i="8" s="1"/>
  <c r="R25" i="8" s="1"/>
  <c r="K25" i="8"/>
  <c r="P24" i="8"/>
  <c r="Q24" i="8" s="1"/>
  <c r="R24" i="8" s="1"/>
  <c r="K24" i="8"/>
  <c r="P23" i="8"/>
  <c r="Q23" i="8" s="1"/>
  <c r="R23" i="8" s="1"/>
  <c r="K23" i="8"/>
  <c r="P22" i="8"/>
  <c r="Q22" i="8" s="1"/>
  <c r="R22" i="8" s="1"/>
  <c r="K22" i="8"/>
  <c r="K20" i="8"/>
  <c r="P20" i="8"/>
  <c r="P72" i="8"/>
  <c r="Q72" i="8" s="1"/>
  <c r="R72" i="8" s="1"/>
  <c r="P75" i="8"/>
  <c r="Q75" i="8" s="1"/>
  <c r="R75" i="8" s="1"/>
  <c r="P70" i="8"/>
  <c r="Q70" i="8" s="1"/>
  <c r="R70" i="8" s="1"/>
  <c r="P31" i="8"/>
  <c r="Q31" i="8" s="1"/>
  <c r="R31" i="8" s="1"/>
  <c r="P32" i="8"/>
  <c r="Q32" i="8" s="1"/>
  <c r="R32" i="8" s="1"/>
  <c r="P45" i="8"/>
  <c r="Q45" i="8" s="1"/>
  <c r="R45" i="8" s="1"/>
  <c r="P44" i="8"/>
  <c r="Q44" i="8" s="1"/>
  <c r="R44" i="8" s="1"/>
  <c r="P43" i="8"/>
  <c r="Q43" i="8" s="1"/>
  <c r="R43" i="8" s="1"/>
  <c r="P42" i="8"/>
  <c r="Q42" i="8" s="1"/>
  <c r="R42" i="8" s="1"/>
  <c r="P41" i="8"/>
  <c r="Q41" i="8" s="1"/>
  <c r="R41" i="8" s="1"/>
  <c r="P40" i="8"/>
  <c r="Q40" i="8" s="1"/>
  <c r="R40" i="8" s="1"/>
  <c r="P39" i="8"/>
  <c r="Q39" i="8" s="1"/>
  <c r="R39" i="8" s="1"/>
  <c r="P38" i="8"/>
  <c r="Q38" i="8" s="1"/>
  <c r="R38" i="8" s="1"/>
  <c r="P37" i="8"/>
  <c r="Q37" i="8" s="1"/>
  <c r="R37" i="8" s="1"/>
  <c r="P36" i="8"/>
  <c r="Q36" i="8" s="1"/>
  <c r="R36" i="8" s="1"/>
  <c r="P35" i="8"/>
  <c r="Q35" i="8" s="1"/>
  <c r="R35" i="8" s="1"/>
  <c r="P27" i="8"/>
  <c r="Q27" i="8" s="1"/>
  <c r="R27" i="8" s="1"/>
  <c r="P26" i="8"/>
  <c r="Q26" i="8" s="1"/>
  <c r="P30" i="8"/>
  <c r="Q30" i="8" s="1"/>
  <c r="R30" i="8" s="1"/>
  <c r="P29" i="8"/>
  <c r="Q29" i="8" s="1"/>
  <c r="R29" i="8" s="1"/>
  <c r="P6" i="8"/>
  <c r="Q6" i="8" s="1"/>
  <c r="P7" i="8"/>
  <c r="Q7" i="8" s="1"/>
  <c r="R7" i="8" s="1"/>
  <c r="P8" i="8"/>
  <c r="Q8" i="8" s="1"/>
  <c r="R8" i="8" s="1"/>
  <c r="P9" i="8"/>
  <c r="Q9" i="8" s="1"/>
  <c r="R9" i="8" s="1"/>
  <c r="P10" i="8"/>
  <c r="Q10" i="8" s="1"/>
  <c r="R10" i="8" s="1"/>
  <c r="P11" i="8"/>
  <c r="Q11" i="8" s="1"/>
  <c r="R11" i="8" s="1"/>
  <c r="P12" i="8"/>
  <c r="Q12" i="8" s="1"/>
  <c r="R12" i="8" s="1"/>
  <c r="P13" i="8"/>
  <c r="Q13" i="8" s="1"/>
  <c r="R13" i="8" s="1"/>
  <c r="P14" i="8"/>
  <c r="Q14" i="8" s="1"/>
  <c r="R14" i="8" s="1"/>
  <c r="P15" i="8"/>
  <c r="Q15" i="8" s="1"/>
  <c r="R15" i="8" s="1"/>
  <c r="P16" i="8"/>
  <c r="Q16" i="8" s="1"/>
  <c r="R16" i="8" s="1"/>
  <c r="K29" i="8"/>
  <c r="K30" i="8"/>
  <c r="K31" i="8"/>
  <c r="K32" i="8"/>
  <c r="K35" i="8"/>
  <c r="J104" i="8"/>
  <c r="C104" i="8"/>
  <c r="D104" i="8"/>
  <c r="E104" i="8"/>
  <c r="F104" i="8"/>
  <c r="G104" i="8"/>
  <c r="H104" i="8"/>
  <c r="I104" i="8"/>
  <c r="M104" i="8"/>
  <c r="N104" i="8"/>
  <c r="O104" i="8"/>
  <c r="K103" i="8"/>
  <c r="P103" i="8" s="1"/>
  <c r="K102" i="8"/>
  <c r="P102" i="8" s="1"/>
  <c r="K101" i="8"/>
  <c r="P101" i="8" s="1"/>
  <c r="K100" i="8"/>
  <c r="P100" i="8" s="1"/>
  <c r="K99" i="8"/>
  <c r="P99" i="8" s="1"/>
  <c r="K98" i="8"/>
  <c r="P98" i="8" s="1"/>
  <c r="K97" i="8"/>
  <c r="P97" i="8" s="1"/>
  <c r="K96" i="8"/>
  <c r="P96" i="8" s="1"/>
  <c r="K95" i="8"/>
  <c r="P95" i="8" s="1"/>
  <c r="K94" i="8"/>
  <c r="P94" i="8" s="1"/>
  <c r="K93" i="8"/>
  <c r="P93" i="8" s="1"/>
  <c r="K92" i="8"/>
  <c r="P92" i="8" s="1"/>
  <c r="R80" i="8"/>
  <c r="R81" i="8"/>
  <c r="R82" i="8"/>
  <c r="R83" i="8"/>
  <c r="R84" i="8"/>
  <c r="R85" i="8"/>
  <c r="R86" i="8"/>
  <c r="R87" i="8"/>
  <c r="R88" i="8"/>
  <c r="R50" i="8"/>
  <c r="R51" i="8"/>
  <c r="R52" i="8"/>
  <c r="R53" i="8"/>
  <c r="R54" i="8"/>
  <c r="R55" i="8"/>
  <c r="R56" i="8"/>
  <c r="R57" i="8"/>
  <c r="R58" i="8"/>
  <c r="R59" i="8"/>
  <c r="R60" i="8"/>
  <c r="R62" i="8"/>
  <c r="R63" i="8"/>
  <c r="R64" i="8"/>
  <c r="R65" i="8"/>
  <c r="R66" i="8"/>
  <c r="R67" i="8"/>
  <c r="R68" i="8"/>
  <c r="R69" i="8"/>
  <c r="R71" i="8"/>
  <c r="R73" i="8"/>
  <c r="R74" i="8"/>
  <c r="R28" i="8"/>
  <c r="R34" i="8"/>
  <c r="C89" i="8"/>
  <c r="K88" i="8"/>
  <c r="K87" i="8"/>
  <c r="K86" i="8"/>
  <c r="K85" i="8"/>
  <c r="K84" i="8"/>
  <c r="K83" i="8"/>
  <c r="K82" i="8"/>
  <c r="K81" i="8"/>
  <c r="K80" i="8"/>
  <c r="K7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C76" i="8"/>
  <c r="P28" i="8"/>
  <c r="P34" i="8"/>
  <c r="K28" i="8"/>
  <c r="K34" i="8"/>
  <c r="K36" i="8"/>
  <c r="K37" i="8"/>
  <c r="K38" i="8"/>
  <c r="K39" i="8"/>
  <c r="K40" i="8"/>
  <c r="K41" i="8"/>
  <c r="K42" i="8"/>
  <c r="K43" i="8"/>
  <c r="K44" i="8"/>
  <c r="K45" i="8"/>
  <c r="K7" i="8"/>
  <c r="K8" i="8"/>
  <c r="K9" i="8"/>
  <c r="K10" i="8"/>
  <c r="K11" i="8"/>
  <c r="K12" i="8"/>
  <c r="K13" i="8"/>
  <c r="K14" i="8"/>
  <c r="K15" i="8"/>
  <c r="K16" i="8"/>
  <c r="E17" i="8"/>
  <c r="D17" i="8"/>
  <c r="C17" i="8"/>
  <c r="Q20" i="8" l="1"/>
  <c r="K104" i="8"/>
  <c r="P104" i="8" s="1"/>
  <c r="R26" i="8"/>
  <c r="R6" i="8"/>
  <c r="R20" i="8" l="1"/>
</calcChain>
</file>

<file path=xl/sharedStrings.xml><?xml version="1.0" encoding="utf-8"?>
<sst xmlns="http://schemas.openxmlformats.org/spreadsheetml/2006/main" count="179" uniqueCount="114">
  <si>
    <t>FERRARA</t>
  </si>
  <si>
    <t>TOTALE</t>
  </si>
  <si>
    <t>Bellaria</t>
  </si>
  <si>
    <t>Imola</t>
  </si>
  <si>
    <t xml:space="preserve"> Delta</t>
  </si>
  <si>
    <t>Cento</t>
  </si>
  <si>
    <t>S.Giovanni
 in Persic.</t>
  </si>
  <si>
    <t>Ciclosporina</t>
  </si>
  <si>
    <t>C1Q Inh Esterasi</t>
  </si>
  <si>
    <t>Cat. Legg. LIBERE Lambda</t>
  </si>
  <si>
    <t>Cat. Legg. LIBERE Kappa</t>
  </si>
  <si>
    <t>Cat. Legg.TOTALI Kappa</t>
  </si>
  <si>
    <t>Cat. Legg.TOTALI Lambda</t>
  </si>
  <si>
    <t>ORMONI SPECIALI</t>
  </si>
  <si>
    <t>ACTH</t>
  </si>
  <si>
    <t>ALDOSTERONE</t>
  </si>
  <si>
    <t>BAP</t>
  </si>
  <si>
    <t>CALCITONINA</t>
  </si>
  <si>
    <t>DELTA4 ANDROSTENEDIONE</t>
  </si>
  <si>
    <t>NSE</t>
  </si>
  <si>
    <t>OSTEOCALCINA</t>
  </si>
  <si>
    <t>RENINA</t>
  </si>
  <si>
    <t>TPA</t>
  </si>
  <si>
    <t xml:space="preserve">VARI </t>
  </si>
  <si>
    <t>KETAMINA (URINE)</t>
  </si>
  <si>
    <t>FENTANYL (URINE)</t>
  </si>
  <si>
    <t>METOTREXATE</t>
  </si>
  <si>
    <t>CROSS LAPS</t>
  </si>
  <si>
    <t>CORTISOLO SALIVARE</t>
  </si>
  <si>
    <t>GFAP UCH-L1</t>
  </si>
  <si>
    <t>INIBINA A</t>
  </si>
  <si>
    <t>p TAU</t>
  </si>
  <si>
    <t>t TAU</t>
  </si>
  <si>
    <t>AB 42</t>
  </si>
  <si>
    <t>INIBINA B</t>
  </si>
  <si>
    <t>SAA (siero amiloide A)</t>
  </si>
  <si>
    <t>β amiloide</t>
  </si>
  <si>
    <t>BOLOGNA</t>
  </si>
  <si>
    <t>Bazzano</t>
  </si>
  <si>
    <t>Bentivoglio</t>
  </si>
  <si>
    <t>Osp. Maggiore</t>
  </si>
  <si>
    <t>Porretta</t>
  </si>
  <si>
    <t>S. Orsola</t>
  </si>
  <si>
    <t>TOTALE ORMONI SPECIALI</t>
  </si>
  <si>
    <t xml:space="preserve">TOTALE VARI </t>
  </si>
  <si>
    <t>TOT BOLOGNA ANNUO</t>
  </si>
  <si>
    <t>RICHIESTI IN GARA DA BOLOGNA (ANNO)</t>
  </si>
  <si>
    <t>Ac. piruvico</t>
  </si>
  <si>
    <t>Activina A</t>
  </si>
  <si>
    <t>Alfa 1 microglobuina (urina)</t>
  </si>
  <si>
    <t>Alfa 2 macroglobulina</t>
  </si>
  <si>
    <t>Alfa1 fetoproteina (liquido amniotico)</t>
  </si>
  <si>
    <t>Anticorpi anti Dnasi B</t>
  </si>
  <si>
    <t>Anticorpi anti TSH recettore</t>
  </si>
  <si>
    <t>Bicarbonati</t>
  </si>
  <si>
    <t>Copeptina</t>
  </si>
  <si>
    <t>Cromogranina</t>
  </si>
  <si>
    <t>CYFRA</t>
  </si>
  <si>
    <t>Dolutegravir</t>
  </si>
  <si>
    <t>Emoglobina libera</t>
  </si>
  <si>
    <t>Fenciclidina</t>
  </si>
  <si>
    <t>FGF-23 C-terminale</t>
  </si>
  <si>
    <t>FGF-23 intatto</t>
  </si>
  <si>
    <t>Free betaHCG</t>
  </si>
  <si>
    <t>Gabapentina</t>
  </si>
  <si>
    <t>Galectina 3</t>
  </si>
  <si>
    <t>Gastrina</t>
  </si>
  <si>
    <t>HE4</t>
  </si>
  <si>
    <t>IGFBP-3</t>
  </si>
  <si>
    <t>Lacosamide</t>
  </si>
  <si>
    <t>Lamotrigina</t>
  </si>
  <si>
    <t>Levetiracetam</t>
  </si>
  <si>
    <t>Linezolid</t>
  </si>
  <si>
    <t>Lisozima</t>
  </si>
  <si>
    <t>Meperidine</t>
  </si>
  <si>
    <t>Metilfenidato</t>
  </si>
  <si>
    <t>Mucopolisaccaridi</t>
  </si>
  <si>
    <t>PAPP-A</t>
  </si>
  <si>
    <t>Pepsinogeno I</t>
  </si>
  <si>
    <t>Pepsinogeno II</t>
  </si>
  <si>
    <t>PINP</t>
  </si>
  <si>
    <t>Pregabalin</t>
  </si>
  <si>
    <t>Retinol binding protein</t>
  </si>
  <si>
    <t>S100</t>
  </si>
  <si>
    <t>sFlt-1/PIGF</t>
  </si>
  <si>
    <t>Teicoplanina</t>
  </si>
  <si>
    <t>Tobramicina</t>
  </si>
  <si>
    <t>Topiramato</t>
  </si>
  <si>
    <t>TRAcP 5b</t>
  </si>
  <si>
    <t>Tramadolo</t>
  </si>
  <si>
    <t>Vitamina D 1,25-OH</t>
  </si>
  <si>
    <t>Voriconazolo</t>
  </si>
  <si>
    <t>Zolpidem</t>
  </si>
  <si>
    <t>Zonisamide</t>
  </si>
  <si>
    <t>IGF-1 (SOMATOMEDINA)</t>
  </si>
  <si>
    <t>Protoporfirina IX</t>
  </si>
  <si>
    <t>dp-uc MGP</t>
  </si>
  <si>
    <t>ALTRI GRP. 1</t>
  </si>
  <si>
    <t>TOTALE ALTRI GRP. 1</t>
  </si>
  <si>
    <t>ALTRI GRP. 2</t>
  </si>
  <si>
    <t>TOTALE ALTRI GRP. 2</t>
  </si>
  <si>
    <t>ALTRI GRP. 3</t>
  </si>
  <si>
    <t>TOTALE ALTRI GRP. 3</t>
  </si>
  <si>
    <t>ALLEGATO D</t>
  </si>
  <si>
    <t>Analiti opzionali</t>
  </si>
  <si>
    <t>TOTALE FERRARA (ANNO)</t>
  </si>
  <si>
    <t>RICHIESTI IN GARA DA FERRARA (ANNO)</t>
  </si>
  <si>
    <t>CONA TOTALE</t>
  </si>
  <si>
    <t>Ac. citrico (urine)</t>
  </si>
  <si>
    <t>Ossalati (urine)</t>
  </si>
  <si>
    <t>ERITROPOIETINA</t>
  </si>
  <si>
    <t>Barbiturati (siero)</t>
  </si>
  <si>
    <t>Orm. Anti Mulleriano (AMH)</t>
  </si>
  <si>
    <t>Ant. Triciclici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</si>
</sst>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0"/>
      <color indexed="8"/>
      <name val="MS Sans Serif"/>
      <family val="2"/>
    </font>
    <font>
      <sz val="20"/>
      <name val="Calibri"/>
      <family val="2"/>
    </font>
    <font>
      <b/>
      <sz val="16"/>
      <name val="Calibri"/>
      <family val="2"/>
    </font>
    <font>
      <sz val="14"/>
      <name val="Calibri"/>
      <family val="2"/>
    </font>
    <font>
      <sz val="10"/>
      <name val="Calibri"/>
      <family val="2"/>
    </font>
    <font>
      <b/>
      <sz val="36"/>
      <name val="Arial"/>
      <family val="2"/>
    </font>
    <font>
      <b/>
      <sz val="26"/>
      <name val="Arial"/>
      <family val="2"/>
    </font>
    <font>
      <b/>
      <sz val="14"/>
      <name val="Calibri"/>
      <family val="2"/>
    </font>
    <font>
      <b/>
      <u/>
      <sz val="16"/>
      <name val="Calibri"/>
      <family val="2"/>
    </font>
    <font>
      <b/>
      <sz val="18"/>
      <name val="Calibri"/>
      <family val="2"/>
    </font>
    <font>
      <sz val="11"/>
      <color indexed="8"/>
      <name val="Calibri"/>
      <family val="2"/>
    </font>
    <font>
      <b/>
      <sz val="14"/>
      <color indexed="8"/>
      <name val="Calibri"/>
      <family val="2"/>
    </font>
    <font>
      <b/>
      <sz val="14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  <font>
      <sz val="16"/>
      <name val="Calibri"/>
      <family val="2"/>
    </font>
    <font>
      <b/>
      <sz val="14"/>
      <color theme="1"/>
      <name val="Calibri"/>
      <family val="2"/>
    </font>
    <font>
      <sz val="10"/>
      <color indexed="8"/>
      <name val="Calibri"/>
      <family val="2"/>
    </font>
    <font>
      <sz val="16"/>
      <color indexed="8"/>
      <name val="MS Sans Serif"/>
      <family val="2"/>
    </font>
    <font>
      <b/>
      <sz val="16"/>
      <color theme="1"/>
      <name val="Calibri"/>
      <family val="2"/>
    </font>
    <font>
      <sz val="16"/>
      <color indexed="8"/>
      <name val="Calibri"/>
      <family val="2"/>
    </font>
    <font>
      <sz val="14"/>
      <color indexed="8"/>
      <name val="MS Sans Serif"/>
      <family val="2"/>
    </font>
    <font>
      <b/>
      <sz val="14"/>
      <color rgb="FF000000"/>
      <name val="Calibri"/>
      <family val="2"/>
    </font>
    <font>
      <b/>
      <sz val="16"/>
      <color indexed="8"/>
      <name val="MS Sans Serif"/>
      <family val="2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44"/>
        <bgColor indexed="49"/>
      </patternFill>
    </fill>
    <fill>
      <patternFill patternType="solid">
        <fgColor rgb="FFFFFF00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3">
    <xf numFmtId="0" fontId="0" fillId="0" borderId="0" xfId="0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3" fontId="7" fillId="0" borderId="23" xfId="0" applyNumberFormat="1" applyFont="1" applyFill="1" applyBorder="1" applyAlignment="1" applyProtection="1">
      <alignment horizontal="center" vertical="center"/>
    </xf>
    <xf numFmtId="3" fontId="7" fillId="0" borderId="18" xfId="0" applyNumberFormat="1" applyFont="1" applyFill="1" applyBorder="1" applyAlignment="1" applyProtection="1">
      <alignment horizontal="center" vertical="center"/>
    </xf>
    <xf numFmtId="3" fontId="7" fillId="0" borderId="4" xfId="0" applyNumberFormat="1" applyFont="1" applyFill="1" applyBorder="1" applyAlignment="1" applyProtection="1">
      <alignment horizontal="center" vertical="center"/>
    </xf>
    <xf numFmtId="3" fontId="7" fillId="0" borderId="24" xfId="0" applyNumberFormat="1" applyFont="1" applyFill="1" applyBorder="1" applyAlignment="1" applyProtection="1">
      <alignment horizontal="center" vertical="center"/>
    </xf>
    <xf numFmtId="3" fontId="7" fillId="0" borderId="12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 applyProtection="1">
      <alignment horizontal="center" vertical="center"/>
    </xf>
    <xf numFmtId="3" fontId="7" fillId="0" borderId="27" xfId="0" applyNumberFormat="1" applyFont="1" applyFill="1" applyBorder="1" applyAlignment="1" applyProtection="1">
      <alignment horizontal="center" vertical="center"/>
    </xf>
    <xf numFmtId="3" fontId="7" fillId="0" borderId="28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3" fontId="7" fillId="0" borderId="26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7" fillId="0" borderId="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 applyProtection="1">
      <alignment horizontal="center" vertical="center"/>
    </xf>
    <xf numFmtId="3" fontId="2" fillId="3" borderId="8" xfId="0" applyNumberFormat="1" applyFont="1" applyFill="1" applyBorder="1" applyAlignment="1" applyProtection="1">
      <alignment horizontal="center" vertical="center"/>
    </xf>
    <xf numFmtId="3" fontId="7" fillId="0" borderId="16" xfId="0" applyNumberFormat="1" applyFont="1" applyFill="1" applyBorder="1" applyAlignment="1" applyProtection="1">
      <alignment horizontal="center" vertical="center"/>
    </xf>
    <xf numFmtId="3" fontId="7" fillId="0" borderId="17" xfId="0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3" fontId="7" fillId="0" borderId="36" xfId="0" applyNumberFormat="1" applyFont="1" applyFill="1" applyBorder="1" applyAlignment="1" applyProtection="1">
      <alignment horizontal="center" vertical="center"/>
    </xf>
    <xf numFmtId="3" fontId="7" fillId="0" borderId="26" xfId="0" applyNumberFormat="1" applyFont="1" applyFill="1" applyBorder="1" applyAlignment="1">
      <alignment horizontal="center" vertical="center"/>
    </xf>
    <xf numFmtId="3" fontId="7" fillId="0" borderId="37" xfId="0" applyNumberFormat="1" applyFont="1" applyFill="1" applyBorder="1" applyAlignment="1" applyProtection="1">
      <alignment horizontal="center" vertical="center"/>
    </xf>
    <xf numFmtId="3" fontId="7" fillId="2" borderId="5" xfId="0" applyNumberFormat="1" applyFont="1" applyFill="1" applyBorder="1" applyAlignment="1">
      <alignment horizontal="center" vertical="center"/>
    </xf>
    <xf numFmtId="3" fontId="7" fillId="2" borderId="6" xfId="0" applyNumberFormat="1" applyFont="1" applyFill="1" applyBorder="1" applyAlignment="1">
      <alignment horizontal="center" vertical="center"/>
    </xf>
    <xf numFmtId="3" fontId="7" fillId="2" borderId="7" xfId="0" applyNumberFormat="1" applyFont="1" applyFill="1" applyBorder="1" applyAlignment="1">
      <alignment horizontal="center" vertical="center"/>
    </xf>
    <xf numFmtId="3" fontId="7" fillId="2" borderId="15" xfId="0" applyNumberFormat="1" applyFont="1" applyFill="1" applyBorder="1" applyAlignment="1">
      <alignment horizontal="center" vertical="center"/>
    </xf>
    <xf numFmtId="3" fontId="7" fillId="0" borderId="16" xfId="0" applyNumberFormat="1" applyFont="1" applyFill="1" applyBorder="1" applyAlignment="1">
      <alignment horizontal="center" vertical="center"/>
    </xf>
    <xf numFmtId="3" fontId="7" fillId="0" borderId="17" xfId="0" applyNumberFormat="1" applyFont="1" applyFill="1" applyBorder="1" applyAlignment="1">
      <alignment horizontal="center" vertical="center"/>
    </xf>
    <xf numFmtId="3" fontId="7" fillId="0" borderId="12" xfId="0" applyNumberFormat="1" applyFont="1" applyFill="1" applyBorder="1" applyAlignment="1">
      <alignment horizontal="center" vertical="center"/>
    </xf>
    <xf numFmtId="3" fontId="7" fillId="0" borderId="29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 applyProtection="1">
      <alignment horizontal="center" vertical="center"/>
    </xf>
    <xf numFmtId="3" fontId="7" fillId="0" borderId="30" xfId="0" applyNumberFormat="1" applyFont="1" applyFill="1" applyBorder="1" applyAlignment="1" applyProtection="1">
      <alignment horizontal="center" vertical="center"/>
    </xf>
    <xf numFmtId="3" fontId="7" fillId="0" borderId="31" xfId="0" applyNumberFormat="1" applyFont="1" applyFill="1" applyBorder="1" applyAlignment="1" applyProtection="1">
      <alignment horizontal="center" vertical="center"/>
    </xf>
    <xf numFmtId="3" fontId="7" fillId="0" borderId="29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39" xfId="0" applyFont="1" applyFill="1" applyBorder="1" applyAlignment="1">
      <alignment horizontal="left" vertical="center"/>
    </xf>
    <xf numFmtId="0" fontId="8" fillId="0" borderId="32" xfId="0" applyFont="1" applyFill="1" applyBorder="1" applyAlignment="1">
      <alignment horizontal="left" vertical="center"/>
    </xf>
    <xf numFmtId="0" fontId="8" fillId="0" borderId="32" xfId="0" applyNumberFormat="1" applyFont="1" applyFill="1" applyBorder="1" applyAlignment="1" applyProtection="1">
      <alignment horizontal="left" vertical="center"/>
    </xf>
    <xf numFmtId="0" fontId="8" fillId="0" borderId="7" xfId="0" applyNumberFormat="1" applyFont="1" applyFill="1" applyBorder="1" applyAlignment="1" applyProtection="1">
      <alignment horizontal="left" vertical="center"/>
    </xf>
    <xf numFmtId="3" fontId="7" fillId="4" borderId="9" xfId="0" applyNumberFormat="1" applyFont="1" applyFill="1" applyBorder="1" applyAlignment="1">
      <alignment horizontal="center" vertical="center"/>
    </xf>
    <xf numFmtId="3" fontId="7" fillId="4" borderId="10" xfId="0" applyNumberFormat="1" applyFont="1" applyFill="1" applyBorder="1" applyAlignment="1">
      <alignment horizontal="center" vertical="center"/>
    </xf>
    <xf numFmtId="3" fontId="7" fillId="4" borderId="22" xfId="0" applyNumberFormat="1" applyFont="1" applyFill="1" applyBorder="1" applyAlignment="1">
      <alignment horizontal="center" vertical="center"/>
    </xf>
    <xf numFmtId="3" fontId="7" fillId="4" borderId="1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6" xfId="0" applyNumberFormat="1" applyFont="1" applyFill="1" applyBorder="1" applyAlignment="1" applyProtection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35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3" fontId="7" fillId="2" borderId="8" xfId="0" applyNumberFormat="1" applyFont="1" applyFill="1" applyBorder="1" applyAlignment="1">
      <alignment horizontal="center" vertical="center"/>
    </xf>
    <xf numFmtId="3" fontId="7" fillId="2" borderId="48" xfId="0" applyNumberFormat="1" applyFont="1" applyFill="1" applyBorder="1" applyAlignment="1">
      <alignment horizontal="center" vertical="center"/>
    </xf>
    <xf numFmtId="3" fontId="7" fillId="2" borderId="35" xfId="0" applyNumberFormat="1" applyFont="1" applyFill="1" applyBorder="1" applyAlignment="1">
      <alignment horizontal="center" vertical="center"/>
    </xf>
    <xf numFmtId="3" fontId="7" fillId="2" borderId="20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22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  <xf numFmtId="0" fontId="4" fillId="0" borderId="5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left" vertical="center"/>
    </xf>
    <xf numFmtId="3" fontId="7" fillId="0" borderId="46" xfId="0" applyNumberFormat="1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left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left" vertical="center"/>
    </xf>
    <xf numFmtId="0" fontId="15" fillId="0" borderId="36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3" fontId="7" fillId="0" borderId="36" xfId="0" applyNumberFormat="1" applyFont="1" applyFill="1" applyBorder="1" applyAlignment="1">
      <alignment horizontal="center" vertical="center"/>
    </xf>
    <xf numFmtId="0" fontId="4" fillId="0" borderId="51" xfId="0" applyFont="1" applyFill="1" applyBorder="1" applyAlignment="1">
      <alignment horizontal="center" vertical="center"/>
    </xf>
    <xf numFmtId="0" fontId="18" fillId="0" borderId="31" xfId="0" applyFont="1" applyFill="1" applyBorder="1" applyAlignment="1">
      <alignment horizontal="left" vertical="center"/>
    </xf>
    <xf numFmtId="3" fontId="7" fillId="0" borderId="47" xfId="0" applyNumberFormat="1" applyFont="1" applyFill="1" applyBorder="1" applyAlignment="1">
      <alignment horizontal="center" vertical="center"/>
    </xf>
    <xf numFmtId="3" fontId="14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3" fontId="12" fillId="0" borderId="18" xfId="0" applyNumberFormat="1" applyFont="1" applyFill="1" applyBorder="1" applyAlignment="1">
      <alignment horizontal="center" vertical="center"/>
    </xf>
    <xf numFmtId="3" fontId="12" fillId="0" borderId="24" xfId="0" applyNumberFormat="1" applyFont="1" applyFill="1" applyBorder="1" applyAlignment="1">
      <alignment horizontal="center" vertical="center"/>
    </xf>
    <xf numFmtId="3" fontId="12" fillId="0" borderId="31" xfId="0" applyNumberFormat="1" applyFont="1" applyFill="1" applyBorder="1" applyAlignment="1">
      <alignment horizontal="center" vertical="center"/>
    </xf>
    <xf numFmtId="3" fontId="2" fillId="4" borderId="48" xfId="0" applyNumberFormat="1" applyFont="1" applyFill="1" applyBorder="1" applyAlignment="1" applyProtection="1">
      <alignment horizontal="center" vertical="center"/>
    </xf>
    <xf numFmtId="3" fontId="2" fillId="4" borderId="10" xfId="0" applyNumberFormat="1" applyFont="1" applyFill="1" applyBorder="1" applyAlignment="1" applyProtection="1">
      <alignment horizontal="center" vertical="center"/>
    </xf>
    <xf numFmtId="3" fontId="2" fillId="4" borderId="22" xfId="0" applyNumberFormat="1" applyFont="1" applyFill="1" applyBorder="1" applyAlignment="1" applyProtection="1">
      <alignment horizontal="center" vertical="center"/>
    </xf>
    <xf numFmtId="3" fontId="2" fillId="4" borderId="11" xfId="0" applyNumberFormat="1" applyFont="1" applyFill="1" applyBorder="1" applyAlignment="1" applyProtection="1">
      <alignment horizontal="center" vertical="center"/>
    </xf>
    <xf numFmtId="3" fontId="14" fillId="0" borderId="0" xfId="0" applyNumberFormat="1" applyFont="1" applyFill="1" applyBorder="1" applyAlignment="1" applyProtection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0" xfId="0" applyFont="1" applyAlignment="1">
      <alignment horizontal="center" vertical="center"/>
    </xf>
    <xf numFmtId="3" fontId="7" fillId="0" borderId="49" xfId="0" applyNumberFormat="1" applyFont="1" applyFill="1" applyBorder="1" applyAlignment="1" applyProtection="1">
      <alignment horizontal="center" vertical="center"/>
    </xf>
    <xf numFmtId="3" fontId="11" fillId="0" borderId="49" xfId="0" applyNumberFormat="1" applyFont="1" applyFill="1" applyBorder="1" applyAlignment="1">
      <alignment horizontal="center" vertical="center"/>
    </xf>
    <xf numFmtId="3" fontId="7" fillId="0" borderId="50" xfId="0" applyNumberFormat="1" applyFont="1" applyFill="1" applyBorder="1" applyAlignment="1" applyProtection="1">
      <alignment horizontal="center" vertical="center"/>
    </xf>
    <xf numFmtId="3" fontId="7" fillId="0" borderId="46" xfId="0" applyNumberFormat="1" applyFont="1" applyFill="1" applyBorder="1" applyAlignment="1" applyProtection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3" fontId="7" fillId="0" borderId="47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16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0" fontId="4" fillId="0" borderId="19" xfId="0" applyNumberFormat="1" applyFont="1" applyFill="1" applyBorder="1" applyAlignment="1" applyProtection="1">
      <alignment horizontal="center" vertical="center"/>
    </xf>
    <xf numFmtId="0" fontId="4" fillId="0" borderId="52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4" fillId="0" borderId="25" xfId="0" applyNumberFormat="1" applyFont="1" applyFill="1" applyBorder="1" applyAlignment="1" applyProtection="1">
      <alignment horizontal="center" vertical="center"/>
    </xf>
    <xf numFmtId="0" fontId="0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3" fontId="7" fillId="0" borderId="18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left" vertical="center"/>
    </xf>
    <xf numFmtId="3" fontId="2" fillId="3" borderId="42" xfId="0" applyNumberFormat="1" applyFont="1" applyFill="1" applyBorder="1" applyAlignment="1" applyProtection="1">
      <alignment horizontal="center" vertical="center"/>
    </xf>
    <xf numFmtId="3" fontId="2" fillId="2" borderId="13" xfId="0" applyNumberFormat="1" applyFont="1" applyFill="1" applyBorder="1" applyAlignment="1" applyProtection="1">
      <alignment horizontal="center" vertical="center"/>
    </xf>
    <xf numFmtId="3" fontId="2" fillId="2" borderId="14" xfId="0" applyNumberFormat="1" applyFont="1" applyFill="1" applyBorder="1" applyAlignment="1" applyProtection="1">
      <alignment horizontal="center" vertical="center"/>
    </xf>
    <xf numFmtId="3" fontId="2" fillId="2" borderId="21" xfId="0" applyNumberFormat="1" applyFont="1" applyFill="1" applyBorder="1" applyAlignment="1" applyProtection="1">
      <alignment horizontal="center" vertical="center"/>
    </xf>
    <xf numFmtId="3" fontId="2" fillId="0" borderId="0" xfId="0" applyNumberFormat="1" applyFont="1" applyFill="1" applyBorder="1" applyAlignment="1" applyProtection="1">
      <alignment horizontal="center" vertical="center"/>
    </xf>
    <xf numFmtId="3" fontId="2" fillId="2" borderId="38" xfId="0" applyNumberFormat="1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left" vertical="center"/>
    </xf>
    <xf numFmtId="0" fontId="4" fillId="0" borderId="25" xfId="0" applyFont="1" applyFill="1" applyBorder="1" applyAlignment="1">
      <alignment horizontal="center" vertical="center"/>
    </xf>
    <xf numFmtId="3" fontId="7" fillId="0" borderId="37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2" fillId="0" borderId="0" xfId="0" applyFont="1" applyAlignment="1">
      <alignment horizontal="center" vertical="center"/>
    </xf>
    <xf numFmtId="0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7" xfId="0" applyNumberFormat="1" applyFont="1" applyFill="1" applyBorder="1" applyAlignment="1" applyProtection="1">
      <alignment horizontal="center" vertical="center"/>
    </xf>
    <xf numFmtId="0" fontId="4" fillId="0" borderId="43" xfId="0" applyNumberFormat="1" applyFont="1" applyFill="1" applyBorder="1" applyAlignment="1" applyProtection="1">
      <alignment horizontal="center" vertical="center"/>
    </xf>
    <xf numFmtId="0" fontId="2" fillId="0" borderId="43" xfId="0" applyNumberFormat="1" applyFont="1" applyFill="1" applyBorder="1" applyAlignment="1" applyProtection="1">
      <alignment horizontal="center" vertical="center" wrapText="1"/>
    </xf>
    <xf numFmtId="0" fontId="2" fillId="0" borderId="44" xfId="0" applyNumberFormat="1" applyFont="1" applyFill="1" applyBorder="1" applyAlignment="1" applyProtection="1">
      <alignment horizontal="center" vertical="center" wrapText="1"/>
    </xf>
    <xf numFmtId="0" fontId="2" fillId="0" borderId="44" xfId="0" applyNumberFormat="1" applyFont="1" applyFill="1" applyBorder="1" applyAlignment="1" applyProtection="1">
      <alignment horizontal="center" vertical="center"/>
    </xf>
    <xf numFmtId="0" fontId="2" fillId="0" borderId="54" xfId="0" applyNumberFormat="1" applyFont="1" applyFill="1" applyBorder="1" applyAlignment="1" applyProtection="1">
      <alignment horizontal="center" vertical="center" wrapText="1"/>
    </xf>
    <xf numFmtId="0" fontId="2" fillId="0" borderId="55" xfId="0" applyNumberFormat="1" applyFont="1" applyFill="1" applyBorder="1" applyAlignment="1" applyProtection="1">
      <alignment horizontal="center" vertical="center" wrapText="1"/>
    </xf>
    <xf numFmtId="0" fontId="8" fillId="0" borderId="44" xfId="0" applyFont="1" applyFill="1" applyBorder="1" applyAlignment="1">
      <alignment horizontal="left" vertical="center"/>
    </xf>
    <xf numFmtId="0" fontId="2" fillId="0" borderId="56" xfId="0" applyNumberFormat="1" applyFont="1" applyFill="1" applyBorder="1" applyAlignment="1" applyProtection="1">
      <alignment horizontal="center" vertical="center" wrapText="1"/>
    </xf>
    <xf numFmtId="0" fontId="2" fillId="0" borderId="54" xfId="0" applyNumberFormat="1" applyFont="1" applyFill="1" applyBorder="1" applyAlignment="1" applyProtection="1">
      <alignment horizontal="center" vertical="center"/>
    </xf>
    <xf numFmtId="3" fontId="12" fillId="0" borderId="3" xfId="0" applyNumberFormat="1" applyFont="1" applyFill="1" applyBorder="1" applyAlignment="1">
      <alignment horizontal="center" vertical="center"/>
    </xf>
    <xf numFmtId="0" fontId="24" fillId="0" borderId="4" xfId="0" applyFont="1" applyBorder="1" applyAlignment="1">
      <alignment horizontal="left" vertical="center"/>
    </xf>
    <xf numFmtId="3" fontId="25" fillId="0" borderId="16" xfId="0" applyNumberFormat="1" applyFont="1" applyBorder="1" applyAlignment="1">
      <alignment horizontal="center" vertical="center"/>
    </xf>
    <xf numFmtId="3" fontId="25" fillId="0" borderId="17" xfId="0" applyNumberFormat="1" applyFont="1" applyBorder="1" applyAlignment="1">
      <alignment horizontal="center" vertical="center"/>
    </xf>
    <xf numFmtId="3" fontId="25" fillId="0" borderId="23" xfId="0" applyNumberFormat="1" applyFont="1" applyBorder="1" applyAlignment="1">
      <alignment horizontal="center" vertical="center"/>
    </xf>
    <xf numFmtId="3" fontId="25" fillId="0" borderId="53" xfId="0" applyNumberFormat="1" applyFont="1" applyBorder="1" applyAlignment="1">
      <alignment horizontal="center" vertical="center"/>
    </xf>
    <xf numFmtId="3" fontId="25" fillId="0" borderId="18" xfId="0" applyNumberFormat="1" applyFont="1" applyBorder="1" applyAlignment="1">
      <alignment horizontal="center" vertical="center"/>
    </xf>
    <xf numFmtId="3" fontId="25" fillId="0" borderId="46" xfId="0" applyNumberFormat="1" applyFont="1" applyBorder="1" applyAlignment="1">
      <alignment horizontal="center" vertical="center"/>
    </xf>
    <xf numFmtId="3" fontId="25" fillId="0" borderId="33" xfId="0" applyNumberFormat="1" applyFont="1" applyBorder="1" applyAlignment="1">
      <alignment horizontal="center" vertical="center"/>
    </xf>
    <xf numFmtId="3" fontId="25" fillId="0" borderId="13" xfId="0" applyNumberFormat="1" applyFont="1" applyBorder="1" applyAlignment="1">
      <alignment horizontal="center" vertical="center"/>
    </xf>
    <xf numFmtId="3" fontId="25" fillId="2" borderId="14" xfId="0" applyNumberFormat="1" applyFont="1" applyFill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" xfId="0" applyNumberFormat="1" applyFont="1" applyBorder="1" applyAlignment="1">
      <alignment horizontal="center" vertical="center"/>
    </xf>
    <xf numFmtId="3" fontId="25" fillId="0" borderId="4" xfId="0" applyNumberFormat="1" applyFont="1" applyBorder="1" applyAlignment="1">
      <alignment horizontal="center" vertical="center"/>
    </xf>
    <xf numFmtId="3" fontId="25" fillId="0" borderId="49" xfId="0" applyNumberFormat="1" applyFont="1" applyBorder="1" applyAlignment="1">
      <alignment horizontal="center" vertical="center"/>
    </xf>
    <xf numFmtId="3" fontId="25" fillId="0" borderId="24" xfId="0" applyNumberFormat="1" applyFont="1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/>
    </xf>
    <xf numFmtId="3" fontId="25" fillId="0" borderId="3" xfId="0" applyNumberFormat="1" applyFont="1" applyBorder="1" applyAlignment="1">
      <alignment horizontal="center" vertical="center"/>
    </xf>
    <xf numFmtId="3" fontId="25" fillId="0" borderId="14" xfId="0" applyNumberFormat="1" applyFont="1" applyBorder="1" applyAlignment="1">
      <alignment horizontal="center" vertical="center"/>
    </xf>
    <xf numFmtId="3" fontId="12" fillId="0" borderId="3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3" fontId="25" fillId="4" borderId="14" xfId="0" applyNumberFormat="1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left" vertical="center"/>
    </xf>
    <xf numFmtId="3" fontId="25" fillId="0" borderId="12" xfId="0" applyNumberFormat="1" applyFont="1" applyFill="1" applyBorder="1" applyAlignment="1">
      <alignment horizontal="center" vertical="center"/>
    </xf>
    <xf numFmtId="3" fontId="25" fillId="0" borderId="1" xfId="0" applyNumberFormat="1" applyFont="1" applyFill="1" applyBorder="1" applyAlignment="1">
      <alignment horizontal="center" vertical="center"/>
    </xf>
    <xf numFmtId="3" fontId="25" fillId="0" borderId="1" xfId="0" applyNumberFormat="1" applyFont="1" applyFill="1" applyBorder="1" applyAlignment="1" applyProtection="1">
      <alignment horizontal="center" vertical="center"/>
    </xf>
    <xf numFmtId="3" fontId="25" fillId="0" borderId="4" xfId="0" applyNumberFormat="1" applyFont="1" applyFill="1" applyBorder="1" applyAlignment="1" applyProtection="1">
      <alignment horizontal="center" vertical="center"/>
    </xf>
    <xf numFmtId="3" fontId="25" fillId="0" borderId="49" xfId="0" applyNumberFormat="1" applyFont="1" applyFill="1" applyBorder="1" applyAlignment="1" applyProtection="1">
      <alignment horizontal="center" vertical="center"/>
    </xf>
    <xf numFmtId="3" fontId="25" fillId="0" borderId="24" xfId="0" applyNumberFormat="1" applyFont="1" applyFill="1" applyBorder="1" applyAlignment="1" applyProtection="1">
      <alignment horizontal="center" vertical="center"/>
    </xf>
    <xf numFmtId="3" fontId="25" fillId="0" borderId="36" xfId="0" applyNumberFormat="1" applyFont="1" applyFill="1" applyBorder="1" applyAlignment="1" applyProtection="1">
      <alignment horizontal="center" vertical="center"/>
    </xf>
    <xf numFmtId="3" fontId="25" fillId="0" borderId="14" xfId="0" applyNumberFormat="1" applyFont="1" applyFill="1" applyBorder="1" applyAlignment="1" applyProtection="1">
      <alignment horizontal="center" vertical="center"/>
    </xf>
    <xf numFmtId="3" fontId="24" fillId="2" borderId="38" xfId="0" applyNumberFormat="1" applyFont="1" applyFill="1" applyBorder="1" applyAlignment="1" applyProtection="1">
      <alignment horizontal="center" vertical="center"/>
    </xf>
    <xf numFmtId="3" fontId="24" fillId="2" borderId="14" xfId="0" applyNumberFormat="1" applyFont="1" applyFill="1" applyBorder="1" applyAlignment="1" applyProtection="1">
      <alignment horizontal="center" vertical="center"/>
    </xf>
    <xf numFmtId="3" fontId="25" fillId="0" borderId="12" xfId="0" applyNumberFormat="1" applyFont="1" applyFill="1" applyBorder="1" applyAlignment="1" applyProtection="1">
      <alignment horizontal="center" vertical="center"/>
    </xf>
    <xf numFmtId="3" fontId="25" fillId="0" borderId="3" xfId="0" applyNumberFormat="1" applyFont="1" applyFill="1" applyBorder="1" applyAlignment="1" applyProtection="1">
      <alignment horizontal="center" vertical="center"/>
    </xf>
    <xf numFmtId="3" fontId="25" fillId="0" borderId="12" xfId="0" applyNumberFormat="1" applyFont="1" applyFill="1" applyBorder="1" applyAlignment="1">
      <alignment horizontal="center" vertical="center" wrapText="1"/>
    </xf>
    <xf numFmtId="3" fontId="25" fillId="0" borderId="1" xfId="0" applyNumberFormat="1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left" vertical="center"/>
    </xf>
    <xf numFmtId="3" fontId="25" fillId="0" borderId="25" xfId="0" applyNumberFormat="1" applyFont="1" applyFill="1" applyBorder="1" applyAlignment="1">
      <alignment horizontal="center" vertical="center"/>
    </xf>
    <xf numFmtId="3" fontId="25" fillId="0" borderId="26" xfId="0" applyNumberFormat="1" applyFont="1" applyFill="1" applyBorder="1" applyAlignment="1">
      <alignment horizontal="center" vertical="center"/>
    </xf>
    <xf numFmtId="3" fontId="25" fillId="0" borderId="26" xfId="0" applyNumberFormat="1" applyFont="1" applyFill="1" applyBorder="1" applyAlignment="1" applyProtection="1">
      <alignment horizontal="center" vertical="center"/>
    </xf>
    <xf numFmtId="3" fontId="25" fillId="0" borderId="27" xfId="0" applyNumberFormat="1" applyFont="1" applyFill="1" applyBorder="1" applyAlignment="1" applyProtection="1">
      <alignment horizontal="center" vertical="center"/>
    </xf>
    <xf numFmtId="3" fontId="25" fillId="0" borderId="51" xfId="0" applyNumberFormat="1" applyFont="1" applyFill="1" applyBorder="1" applyAlignment="1" applyProtection="1">
      <alignment horizontal="center" vertical="center"/>
    </xf>
    <xf numFmtId="3" fontId="25" fillId="0" borderId="31" xfId="0" applyNumberFormat="1" applyFont="1" applyFill="1" applyBorder="1" applyAlignment="1" applyProtection="1">
      <alignment horizontal="center" vertical="center"/>
    </xf>
    <xf numFmtId="3" fontId="25" fillId="0" borderId="47" xfId="0" applyNumberFormat="1" applyFont="1" applyFill="1" applyBorder="1" applyAlignment="1" applyProtection="1">
      <alignment horizontal="center" vertical="center"/>
    </xf>
    <xf numFmtId="3" fontId="25" fillId="0" borderId="2" xfId="0" applyNumberFormat="1" applyFont="1" applyFill="1" applyBorder="1" applyAlignment="1" applyProtection="1">
      <alignment horizontal="center" vertical="center"/>
    </xf>
    <xf numFmtId="3" fontId="25" fillId="0" borderId="34" xfId="0" applyNumberFormat="1" applyFont="1" applyFill="1" applyBorder="1" applyAlignment="1" applyProtection="1">
      <alignment horizontal="center" vertical="center"/>
    </xf>
    <xf numFmtId="3" fontId="25" fillId="0" borderId="57" xfId="0" applyNumberFormat="1" applyFont="1" applyFill="1" applyBorder="1" applyAlignment="1" applyProtection="1">
      <alignment horizontal="center" vertical="center"/>
    </xf>
    <xf numFmtId="3" fontId="24" fillId="2" borderId="21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49" fontId="13" fillId="0" borderId="23" xfId="0" applyNumberFormat="1" applyFont="1" applyFill="1" applyBorder="1" applyAlignment="1">
      <alignment vertical="center"/>
    </xf>
    <xf numFmtId="49" fontId="13" fillId="0" borderId="4" xfId="0" applyNumberFormat="1" applyFont="1" applyFill="1" applyBorder="1" applyAlignment="1">
      <alignment vertical="center"/>
    </xf>
    <xf numFmtId="49" fontId="13" fillId="0" borderId="27" xfId="0" applyNumberFormat="1" applyFont="1" applyBorder="1" applyAlignment="1">
      <alignment vertical="center"/>
    </xf>
    <xf numFmtId="49" fontId="13" fillId="0" borderId="4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NumberFormat="1" applyFont="1" applyFill="1" applyBorder="1" applyAlignment="1" applyProtection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3" fontId="7" fillId="0" borderId="36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7" fillId="0" borderId="4" xfId="0" applyNumberFormat="1" applyFont="1" applyBorder="1" applyAlignment="1">
      <alignment horizontal="center" vertical="center"/>
    </xf>
    <xf numFmtId="3" fontId="7" fillId="0" borderId="24" xfId="0" applyNumberFormat="1" applyFont="1" applyBorder="1" applyAlignment="1">
      <alignment horizontal="center" vertical="center"/>
    </xf>
    <xf numFmtId="3" fontId="11" fillId="0" borderId="58" xfId="0" applyNumberFormat="1" applyFont="1" applyBorder="1" applyAlignment="1">
      <alignment horizontal="center" vertical="center"/>
    </xf>
    <xf numFmtId="3" fontId="7" fillId="4" borderId="14" xfId="0" applyNumberFormat="1" applyFont="1" applyFill="1" applyBorder="1" applyAlignment="1">
      <alignment horizontal="center" vertical="center"/>
    </xf>
    <xf numFmtId="0" fontId="5" fillId="0" borderId="19" xfId="0" applyNumberFormat="1" applyFont="1" applyFill="1" applyBorder="1" applyAlignment="1" applyProtection="1">
      <alignment horizontal="center" vertical="center"/>
    </xf>
    <xf numFmtId="0" fontId="5" fillId="0" borderId="20" xfId="0" applyNumberFormat="1" applyFont="1" applyFill="1" applyBorder="1" applyAlignment="1" applyProtection="1">
      <alignment horizontal="center" vertical="center"/>
    </xf>
    <xf numFmtId="0" fontId="5" fillId="0" borderId="15" xfId="0" applyNumberFormat="1" applyFont="1" applyFill="1" applyBorder="1" applyAlignment="1" applyProtection="1">
      <alignment horizontal="center" vertical="center"/>
    </xf>
    <xf numFmtId="0" fontId="6" fillId="0" borderId="19" xfId="0" applyNumberFormat="1" applyFont="1" applyFill="1" applyBorder="1" applyAlignment="1" applyProtection="1">
      <alignment horizontal="center" vertical="center"/>
    </xf>
    <xf numFmtId="0" fontId="6" fillId="0" borderId="20" xfId="0" applyNumberFormat="1" applyFont="1" applyFill="1" applyBorder="1" applyAlignment="1" applyProtection="1">
      <alignment horizontal="center" vertical="center"/>
    </xf>
    <xf numFmtId="0" fontId="6" fillId="0" borderId="15" xfId="0" applyNumberFormat="1" applyFont="1" applyFill="1" applyBorder="1" applyAlignment="1" applyProtection="1">
      <alignment horizontal="center" vertical="center"/>
    </xf>
    <xf numFmtId="0" fontId="9" fillId="0" borderId="40" xfId="0" applyNumberFormat="1" applyFont="1" applyFill="1" applyBorder="1" applyAlignment="1" applyProtection="1">
      <alignment horizontal="center" vertical="center"/>
    </xf>
    <xf numFmtId="0" fontId="9" fillId="0" borderId="41" xfId="0" applyNumberFormat="1" applyFont="1" applyFill="1" applyBorder="1" applyAlignment="1" applyProtection="1">
      <alignment horizontal="center" vertical="center"/>
    </xf>
    <xf numFmtId="0" fontId="9" fillId="0" borderId="43" xfId="0" applyNumberFormat="1" applyFont="1" applyFill="1" applyBorder="1" applyAlignment="1" applyProtection="1">
      <alignment horizontal="center" vertical="center"/>
    </xf>
    <xf numFmtId="0" fontId="9" fillId="0" borderId="44" xfId="0" applyNumberFormat="1" applyFont="1" applyFill="1" applyBorder="1" applyAlignment="1" applyProtection="1">
      <alignment horizontal="center" vertical="center"/>
    </xf>
    <xf numFmtId="0" fontId="9" fillId="0" borderId="45" xfId="0" applyNumberFormat="1" applyFont="1" applyFill="1" applyBorder="1" applyAlignment="1" applyProtection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69FF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I151"/>
  <sheetViews>
    <sheetView tabSelected="1" zoomScale="90" zoomScaleNormal="90" workbookViewId="0">
      <selection sqref="A1:R1"/>
    </sheetView>
  </sheetViews>
  <sheetFormatPr baseColWidth="10" defaultColWidth="8.83203125" defaultRowHeight="21"/>
  <cols>
    <col min="1" max="1" width="4.1640625" style="88" bestFit="1" customWidth="1"/>
    <col min="2" max="2" width="39.1640625" style="189" bestFit="1" customWidth="1"/>
    <col min="3" max="3" width="7.83203125" style="88" bestFit="1" customWidth="1"/>
    <col min="4" max="4" width="10.33203125" style="88" bestFit="1" customWidth="1"/>
    <col min="5" max="5" width="14.1640625" style="88" bestFit="1" customWidth="1"/>
    <col min="6" max="6" width="17.83203125" style="88" bestFit="1" customWidth="1"/>
    <col min="7" max="7" width="10.83203125" style="88" bestFit="1" customWidth="1"/>
    <col min="8" max="8" width="13.33203125" style="88" bestFit="1" customWidth="1"/>
    <col min="9" max="9" width="10" style="88" bestFit="1" customWidth="1"/>
    <col min="10" max="10" width="11.1640625" style="88" bestFit="1" customWidth="1"/>
    <col min="11" max="11" width="12.6640625" style="88" bestFit="1" customWidth="1"/>
    <col min="12" max="12" width="17.5" style="88" customWidth="1"/>
    <col min="13" max="13" width="13.1640625" style="88" customWidth="1"/>
    <col min="14" max="14" width="9.1640625" style="88" bestFit="1" customWidth="1"/>
    <col min="15" max="16" width="13.1640625" style="88" customWidth="1"/>
    <col min="17" max="17" width="16.6640625" style="88" bestFit="1" customWidth="1"/>
    <col min="18" max="18" width="9.83203125" style="128" bestFit="1" customWidth="1"/>
    <col min="19" max="16384" width="8.83203125" style="189"/>
  </cols>
  <sheetData>
    <row r="1" spans="1:18" ht="46" thickBot="1">
      <c r="A1" s="212" t="s">
        <v>103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4"/>
    </row>
    <row r="2" spans="1:18" ht="34" thickBot="1">
      <c r="A2" s="215" t="s">
        <v>104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7"/>
    </row>
    <row r="3" spans="1:18" ht="27" thickBot="1">
      <c r="A3" s="109"/>
      <c r="B3" s="1"/>
      <c r="C3" s="12"/>
      <c r="D3" s="16"/>
      <c r="E3" s="16"/>
      <c r="F3" s="12"/>
      <c r="G3" s="16"/>
      <c r="H3" s="12"/>
      <c r="I3" s="12"/>
      <c r="J3" s="12"/>
      <c r="K3" s="12"/>
      <c r="L3" s="12"/>
      <c r="M3" s="3"/>
      <c r="N3" s="13"/>
      <c r="O3" s="3"/>
      <c r="P3" s="3"/>
      <c r="Q3" s="13"/>
      <c r="R3" s="127"/>
    </row>
    <row r="4" spans="1:18" ht="27" thickBot="1">
      <c r="A4" s="109"/>
      <c r="B4" s="190"/>
      <c r="C4" s="218" t="s">
        <v>37</v>
      </c>
      <c r="D4" s="219"/>
      <c r="E4" s="219"/>
      <c r="F4" s="219"/>
      <c r="G4" s="219"/>
      <c r="H4" s="219"/>
      <c r="I4" s="219"/>
      <c r="J4" s="219"/>
      <c r="K4" s="219"/>
      <c r="L4" s="219"/>
      <c r="M4" s="220" t="s">
        <v>0</v>
      </c>
      <c r="N4" s="221"/>
      <c r="O4" s="221"/>
      <c r="P4" s="221"/>
      <c r="Q4" s="222"/>
    </row>
    <row r="5" spans="1:18" ht="89" thickBot="1">
      <c r="A5" s="104"/>
      <c r="B5" s="43" t="s">
        <v>13</v>
      </c>
      <c r="C5" s="129" t="s">
        <v>3</v>
      </c>
      <c r="D5" s="48" t="s">
        <v>38</v>
      </c>
      <c r="E5" s="49" t="s">
        <v>39</v>
      </c>
      <c r="F5" s="49" t="s">
        <v>40</v>
      </c>
      <c r="G5" s="48" t="s">
        <v>41</v>
      </c>
      <c r="H5" s="48" t="s">
        <v>6</v>
      </c>
      <c r="I5" s="48" t="s">
        <v>2</v>
      </c>
      <c r="J5" s="50" t="s">
        <v>42</v>
      </c>
      <c r="K5" s="52" t="s">
        <v>45</v>
      </c>
      <c r="L5" s="52" t="s">
        <v>46</v>
      </c>
      <c r="M5" s="51" t="s">
        <v>107</v>
      </c>
      <c r="N5" s="48" t="s">
        <v>4</v>
      </c>
      <c r="O5" s="130" t="s">
        <v>5</v>
      </c>
      <c r="P5" s="52" t="s">
        <v>105</v>
      </c>
      <c r="Q5" s="52" t="s">
        <v>106</v>
      </c>
      <c r="R5" s="117" t="s">
        <v>1</v>
      </c>
    </row>
    <row r="6" spans="1:18">
      <c r="A6" s="105">
        <v>1</v>
      </c>
      <c r="B6" s="191" t="s">
        <v>14</v>
      </c>
      <c r="C6" s="30">
        <v>0</v>
      </c>
      <c r="D6" s="31">
        <v>0</v>
      </c>
      <c r="E6" s="21">
        <v>0</v>
      </c>
      <c r="F6" s="21">
        <v>11000</v>
      </c>
      <c r="G6" s="31">
        <v>0</v>
      </c>
      <c r="H6" s="21">
        <v>0</v>
      </c>
      <c r="I6" s="21">
        <v>0</v>
      </c>
      <c r="J6" s="4">
        <v>0</v>
      </c>
      <c r="K6" s="5">
        <v>12000</v>
      </c>
      <c r="L6" s="5">
        <v>12000</v>
      </c>
      <c r="M6" s="20">
        <v>4516</v>
      </c>
      <c r="N6" s="21">
        <v>0</v>
      </c>
      <c r="O6" s="4">
        <v>0</v>
      </c>
      <c r="P6" s="79">
        <f t="shared" ref="P6:P17" si="0">M6+N6+O6</f>
        <v>4516</v>
      </c>
      <c r="Q6" s="5">
        <f>P6</f>
        <v>4516</v>
      </c>
      <c r="R6" s="118">
        <f t="shared" ref="R6:R17" si="1">SUM(L6,Q6)</f>
        <v>16516</v>
      </c>
    </row>
    <row r="7" spans="1:18">
      <c r="A7" s="106">
        <v>2</v>
      </c>
      <c r="B7" s="192" t="s">
        <v>15</v>
      </c>
      <c r="C7" s="32">
        <v>0</v>
      </c>
      <c r="D7" s="14">
        <v>0</v>
      </c>
      <c r="E7" s="9">
        <v>0</v>
      </c>
      <c r="F7" s="9">
        <v>1833.3333333333333</v>
      </c>
      <c r="G7" s="14">
        <v>0</v>
      </c>
      <c r="H7" s="9">
        <v>0</v>
      </c>
      <c r="I7" s="9">
        <v>0</v>
      </c>
      <c r="J7" s="6">
        <v>0</v>
      </c>
      <c r="K7" s="7">
        <f t="shared" ref="K7:K12" si="2">SUM(C7:J7)</f>
        <v>1833.3333333333333</v>
      </c>
      <c r="L7" s="7">
        <v>1833.3333333333333</v>
      </c>
      <c r="M7" s="8">
        <v>688</v>
      </c>
      <c r="N7" s="9">
        <v>0</v>
      </c>
      <c r="O7" s="6">
        <v>0</v>
      </c>
      <c r="P7" s="80">
        <f t="shared" si="0"/>
        <v>688</v>
      </c>
      <c r="Q7" s="7">
        <f t="shared" ref="Q7:Q16" si="3">P7</f>
        <v>688</v>
      </c>
      <c r="R7" s="119">
        <f t="shared" si="1"/>
        <v>2521.333333333333</v>
      </c>
    </row>
    <row r="8" spans="1:18">
      <c r="A8" s="106">
        <v>3</v>
      </c>
      <c r="B8" s="192" t="s">
        <v>16</v>
      </c>
      <c r="C8" s="32">
        <v>0</v>
      </c>
      <c r="D8" s="14">
        <v>0</v>
      </c>
      <c r="E8" s="9">
        <v>0</v>
      </c>
      <c r="F8" s="9">
        <v>19613</v>
      </c>
      <c r="G8" s="14">
        <v>0</v>
      </c>
      <c r="H8" s="9">
        <v>0</v>
      </c>
      <c r="I8" s="9">
        <v>0</v>
      </c>
      <c r="J8" s="6">
        <v>0</v>
      </c>
      <c r="K8" s="7">
        <f t="shared" si="2"/>
        <v>19613</v>
      </c>
      <c r="L8" s="7">
        <v>19613</v>
      </c>
      <c r="M8" s="8">
        <v>414</v>
      </c>
      <c r="N8" s="9">
        <v>0</v>
      </c>
      <c r="O8" s="6">
        <v>0</v>
      </c>
      <c r="P8" s="80">
        <f t="shared" si="0"/>
        <v>414</v>
      </c>
      <c r="Q8" s="7">
        <f t="shared" si="3"/>
        <v>414</v>
      </c>
      <c r="R8" s="119">
        <f t="shared" si="1"/>
        <v>20027</v>
      </c>
    </row>
    <row r="9" spans="1:18">
      <c r="A9" s="106">
        <v>4</v>
      </c>
      <c r="B9" s="192" t="s">
        <v>17</v>
      </c>
      <c r="C9" s="32">
        <v>0</v>
      </c>
      <c r="D9" s="14">
        <v>0</v>
      </c>
      <c r="E9" s="9">
        <v>0</v>
      </c>
      <c r="F9" s="9">
        <v>16269</v>
      </c>
      <c r="G9" s="14">
        <v>0</v>
      </c>
      <c r="H9" s="9">
        <v>0</v>
      </c>
      <c r="I9" s="9">
        <v>0</v>
      </c>
      <c r="J9" s="6">
        <v>0</v>
      </c>
      <c r="K9" s="7">
        <f t="shared" si="2"/>
        <v>16269</v>
      </c>
      <c r="L9" s="7">
        <v>16269</v>
      </c>
      <c r="M9" s="8">
        <v>2216</v>
      </c>
      <c r="N9" s="9">
        <v>0</v>
      </c>
      <c r="O9" s="6">
        <v>0</v>
      </c>
      <c r="P9" s="80">
        <f t="shared" si="0"/>
        <v>2216</v>
      </c>
      <c r="Q9" s="7">
        <f t="shared" si="3"/>
        <v>2216</v>
      </c>
      <c r="R9" s="119">
        <f t="shared" si="1"/>
        <v>18485</v>
      </c>
    </row>
    <row r="10" spans="1:18">
      <c r="A10" s="106">
        <v>5</v>
      </c>
      <c r="B10" s="192" t="s">
        <v>18</v>
      </c>
      <c r="C10" s="32">
        <v>0</v>
      </c>
      <c r="D10" s="14">
        <v>0</v>
      </c>
      <c r="E10" s="9">
        <v>0</v>
      </c>
      <c r="F10" s="9">
        <v>5368</v>
      </c>
      <c r="G10" s="14">
        <v>0</v>
      </c>
      <c r="H10" s="9">
        <v>0</v>
      </c>
      <c r="I10" s="9">
        <v>0</v>
      </c>
      <c r="J10" s="6">
        <v>0</v>
      </c>
      <c r="K10" s="7">
        <f t="shared" si="2"/>
        <v>5368</v>
      </c>
      <c r="L10" s="7">
        <v>5368</v>
      </c>
      <c r="M10" s="8">
        <v>968</v>
      </c>
      <c r="N10" s="9">
        <v>0</v>
      </c>
      <c r="O10" s="6">
        <v>0</v>
      </c>
      <c r="P10" s="80">
        <f t="shared" si="0"/>
        <v>968</v>
      </c>
      <c r="Q10" s="7">
        <f t="shared" si="3"/>
        <v>968</v>
      </c>
      <c r="R10" s="119">
        <f t="shared" si="1"/>
        <v>6336</v>
      </c>
    </row>
    <row r="11" spans="1:18">
      <c r="A11" s="106">
        <v>6</v>
      </c>
      <c r="B11" s="192" t="s">
        <v>94</v>
      </c>
      <c r="C11" s="32">
        <v>0</v>
      </c>
      <c r="D11" s="14">
        <v>0</v>
      </c>
      <c r="E11" s="9">
        <v>0</v>
      </c>
      <c r="F11" s="9">
        <v>3949</v>
      </c>
      <c r="G11" s="14">
        <v>0</v>
      </c>
      <c r="H11" s="9">
        <v>0</v>
      </c>
      <c r="I11" s="9">
        <v>0</v>
      </c>
      <c r="J11" s="6">
        <v>0</v>
      </c>
      <c r="K11" s="7">
        <f t="shared" si="2"/>
        <v>3949</v>
      </c>
      <c r="L11" s="7">
        <v>3949</v>
      </c>
      <c r="M11" s="8">
        <v>2132</v>
      </c>
      <c r="N11" s="9">
        <v>0</v>
      </c>
      <c r="O11" s="6">
        <v>0</v>
      </c>
      <c r="P11" s="80">
        <f t="shared" si="0"/>
        <v>2132</v>
      </c>
      <c r="Q11" s="7">
        <f t="shared" si="3"/>
        <v>2132</v>
      </c>
      <c r="R11" s="119">
        <f t="shared" si="1"/>
        <v>6081</v>
      </c>
    </row>
    <row r="12" spans="1:18">
      <c r="A12" s="106">
        <v>7</v>
      </c>
      <c r="B12" s="192" t="s">
        <v>68</v>
      </c>
      <c r="C12" s="32">
        <v>0</v>
      </c>
      <c r="D12" s="14">
        <v>0</v>
      </c>
      <c r="E12" s="9">
        <v>0</v>
      </c>
      <c r="F12" s="9">
        <v>88</v>
      </c>
      <c r="G12" s="14">
        <v>0</v>
      </c>
      <c r="H12" s="9">
        <v>0</v>
      </c>
      <c r="I12" s="9">
        <v>0</v>
      </c>
      <c r="J12" s="6">
        <v>0</v>
      </c>
      <c r="K12" s="7">
        <f t="shared" si="2"/>
        <v>88</v>
      </c>
      <c r="L12" s="7">
        <v>88</v>
      </c>
      <c r="M12" s="8">
        <v>100</v>
      </c>
      <c r="N12" s="9">
        <v>0</v>
      </c>
      <c r="O12" s="6">
        <v>0</v>
      </c>
      <c r="P12" s="80">
        <f t="shared" si="0"/>
        <v>100</v>
      </c>
      <c r="Q12" s="7">
        <f t="shared" si="3"/>
        <v>100</v>
      </c>
      <c r="R12" s="119">
        <f t="shared" si="1"/>
        <v>188</v>
      </c>
    </row>
    <row r="13" spans="1:18">
      <c r="A13" s="106">
        <v>8</v>
      </c>
      <c r="B13" s="192" t="s">
        <v>19</v>
      </c>
      <c r="C13" s="32">
        <v>0</v>
      </c>
      <c r="D13" s="14">
        <v>0</v>
      </c>
      <c r="E13" s="9">
        <v>0</v>
      </c>
      <c r="F13" s="9">
        <v>5819</v>
      </c>
      <c r="G13" s="14">
        <v>0</v>
      </c>
      <c r="H13" s="9">
        <v>0</v>
      </c>
      <c r="I13" s="9">
        <v>0</v>
      </c>
      <c r="J13" s="6">
        <v>0</v>
      </c>
      <c r="K13" s="7">
        <f>SUM(C13:J13)</f>
        <v>5819</v>
      </c>
      <c r="L13" s="7">
        <v>5819</v>
      </c>
      <c r="M13" s="8">
        <v>1210</v>
      </c>
      <c r="N13" s="9">
        <v>0</v>
      </c>
      <c r="O13" s="6">
        <v>0</v>
      </c>
      <c r="P13" s="80">
        <f t="shared" si="0"/>
        <v>1210</v>
      </c>
      <c r="Q13" s="7">
        <f t="shared" si="3"/>
        <v>1210</v>
      </c>
      <c r="R13" s="119">
        <f t="shared" si="1"/>
        <v>7029</v>
      </c>
    </row>
    <row r="14" spans="1:18">
      <c r="A14" s="106">
        <v>9</v>
      </c>
      <c r="B14" s="192" t="s">
        <v>20</v>
      </c>
      <c r="C14" s="32">
        <v>0</v>
      </c>
      <c r="D14" s="14">
        <v>0</v>
      </c>
      <c r="E14" s="9">
        <v>0</v>
      </c>
      <c r="F14" s="9">
        <v>4015</v>
      </c>
      <c r="G14" s="14">
        <v>0</v>
      </c>
      <c r="H14" s="9">
        <v>0</v>
      </c>
      <c r="I14" s="9">
        <v>0</v>
      </c>
      <c r="J14" s="6">
        <v>0</v>
      </c>
      <c r="K14" s="7">
        <f>SUM(C14:J14)</f>
        <v>4015</v>
      </c>
      <c r="L14" s="7">
        <v>4015</v>
      </c>
      <c r="M14" s="8">
        <v>1144</v>
      </c>
      <c r="N14" s="9">
        <v>0</v>
      </c>
      <c r="O14" s="6">
        <v>0</v>
      </c>
      <c r="P14" s="80">
        <f t="shared" si="0"/>
        <v>1144</v>
      </c>
      <c r="Q14" s="7">
        <f t="shared" si="3"/>
        <v>1144</v>
      </c>
      <c r="R14" s="119">
        <f t="shared" si="1"/>
        <v>5159</v>
      </c>
    </row>
    <row r="15" spans="1:18">
      <c r="A15" s="106">
        <v>10</v>
      </c>
      <c r="B15" s="192" t="s">
        <v>21</v>
      </c>
      <c r="C15" s="32">
        <v>0</v>
      </c>
      <c r="D15" s="14">
        <v>0</v>
      </c>
      <c r="E15" s="9">
        <v>0</v>
      </c>
      <c r="F15" s="9">
        <v>1914</v>
      </c>
      <c r="G15" s="14">
        <v>0</v>
      </c>
      <c r="H15" s="9">
        <v>0</v>
      </c>
      <c r="I15" s="9">
        <v>0</v>
      </c>
      <c r="J15" s="6">
        <v>0</v>
      </c>
      <c r="K15" s="7">
        <f>SUM(C15:J15)</f>
        <v>1914</v>
      </c>
      <c r="L15" s="7">
        <v>1914</v>
      </c>
      <c r="M15" s="8">
        <v>574</v>
      </c>
      <c r="N15" s="9">
        <v>0</v>
      </c>
      <c r="O15" s="6">
        <v>0</v>
      </c>
      <c r="P15" s="80">
        <f t="shared" si="0"/>
        <v>574</v>
      </c>
      <c r="Q15" s="7">
        <f t="shared" si="3"/>
        <v>574</v>
      </c>
      <c r="R15" s="119">
        <f t="shared" si="1"/>
        <v>2488</v>
      </c>
    </row>
    <row r="16" spans="1:18" ht="22" thickBot="1">
      <c r="A16" s="110">
        <v>11</v>
      </c>
      <c r="B16" s="193" t="s">
        <v>22</v>
      </c>
      <c r="C16" s="33">
        <v>0</v>
      </c>
      <c r="D16" s="34">
        <v>0</v>
      </c>
      <c r="E16" s="35">
        <v>0</v>
      </c>
      <c r="F16" s="35">
        <v>0</v>
      </c>
      <c r="G16" s="34">
        <v>0</v>
      </c>
      <c r="H16" s="35">
        <v>0</v>
      </c>
      <c r="I16" s="35">
        <v>0</v>
      </c>
      <c r="J16" s="36">
        <v>0</v>
      </c>
      <c r="K16" s="37">
        <f>SUM(C16:J16)</f>
        <v>0</v>
      </c>
      <c r="L16" s="37">
        <v>0</v>
      </c>
      <c r="M16" s="38">
        <v>100</v>
      </c>
      <c r="N16" s="35">
        <v>0</v>
      </c>
      <c r="O16" s="36">
        <v>0</v>
      </c>
      <c r="P16" s="81">
        <f t="shared" si="0"/>
        <v>100</v>
      </c>
      <c r="Q16" s="37">
        <f t="shared" si="3"/>
        <v>100</v>
      </c>
      <c r="R16" s="120">
        <f t="shared" si="1"/>
        <v>100</v>
      </c>
    </row>
    <row r="17" spans="1:243" ht="22" thickBot="1">
      <c r="A17" s="104"/>
      <c r="B17" s="42" t="s">
        <v>43</v>
      </c>
      <c r="C17" s="44">
        <f>SUM(C6:C16)</f>
        <v>0</v>
      </c>
      <c r="D17" s="45">
        <f>SUM(D6:D16)</f>
        <v>0</v>
      </c>
      <c r="E17" s="45">
        <f>SUM(E6:E16)</f>
        <v>0</v>
      </c>
      <c r="F17" s="45">
        <f t="shared" ref="F17:R17" si="4">SUM(F6:F16)</f>
        <v>69868.333333333343</v>
      </c>
      <c r="G17" s="45">
        <f t="shared" si="4"/>
        <v>0</v>
      </c>
      <c r="H17" s="45">
        <f t="shared" si="4"/>
        <v>0</v>
      </c>
      <c r="I17" s="45">
        <f t="shared" si="4"/>
        <v>0</v>
      </c>
      <c r="J17" s="46">
        <f t="shared" si="4"/>
        <v>0</v>
      </c>
      <c r="K17" s="47">
        <f t="shared" si="4"/>
        <v>70868.333333333343</v>
      </c>
      <c r="L17" s="47">
        <f t="shared" si="4"/>
        <v>70868.333333333343</v>
      </c>
      <c r="M17" s="82">
        <f t="shared" si="4"/>
        <v>14062</v>
      </c>
      <c r="N17" s="83">
        <f t="shared" si="4"/>
        <v>0</v>
      </c>
      <c r="O17" s="84">
        <f t="shared" si="4"/>
        <v>0</v>
      </c>
      <c r="P17" s="85">
        <f t="shared" si="4"/>
        <v>14062</v>
      </c>
      <c r="Q17" s="85">
        <f t="shared" si="4"/>
        <v>14062</v>
      </c>
      <c r="R17" s="19">
        <f t="shared" si="4"/>
        <v>84930.333333333328</v>
      </c>
    </row>
    <row r="18" spans="1:243" ht="22" thickBot="1">
      <c r="A18" s="3"/>
      <c r="B18" s="2"/>
      <c r="C18" s="77"/>
      <c r="D18" s="77"/>
      <c r="E18" s="86"/>
      <c r="F18" s="86"/>
      <c r="G18" s="77"/>
      <c r="H18" s="86"/>
      <c r="I18" s="86"/>
      <c r="J18" s="86"/>
      <c r="K18" s="86"/>
      <c r="L18" s="86"/>
      <c r="M18" s="18"/>
      <c r="N18" s="18"/>
      <c r="O18" s="18"/>
      <c r="P18" s="18"/>
      <c r="Q18" s="18"/>
      <c r="R18" s="127"/>
    </row>
    <row r="19" spans="1:243" ht="89" thickBot="1">
      <c r="A19" s="131"/>
      <c r="B19" s="137" t="s">
        <v>23</v>
      </c>
      <c r="C19" s="132" t="s">
        <v>3</v>
      </c>
      <c r="D19" s="133" t="s">
        <v>38</v>
      </c>
      <c r="E19" s="134" t="s">
        <v>39</v>
      </c>
      <c r="F19" s="134" t="s">
        <v>40</v>
      </c>
      <c r="G19" s="133" t="s">
        <v>41</v>
      </c>
      <c r="H19" s="133" t="s">
        <v>6</v>
      </c>
      <c r="I19" s="133" t="s">
        <v>2</v>
      </c>
      <c r="J19" s="135" t="s">
        <v>42</v>
      </c>
      <c r="K19" s="136" t="s">
        <v>45</v>
      </c>
      <c r="L19" s="136" t="s">
        <v>46</v>
      </c>
      <c r="M19" s="138" t="s">
        <v>107</v>
      </c>
      <c r="N19" s="133" t="s">
        <v>4</v>
      </c>
      <c r="O19" s="139" t="s">
        <v>5</v>
      </c>
      <c r="P19" s="136" t="s">
        <v>105</v>
      </c>
      <c r="Q19" s="136" t="s">
        <v>106</v>
      </c>
      <c r="R19" s="19" t="s">
        <v>1</v>
      </c>
    </row>
    <row r="20" spans="1:243" s="200" customFormat="1" ht="21" customHeight="1">
      <c r="A20" s="160">
        <v>1</v>
      </c>
      <c r="B20" s="141" t="s">
        <v>108</v>
      </c>
      <c r="C20" s="142">
        <v>0</v>
      </c>
      <c r="D20" s="143">
        <v>0</v>
      </c>
      <c r="E20" s="143">
        <v>0</v>
      </c>
      <c r="F20" s="143">
        <v>0</v>
      </c>
      <c r="G20" s="143">
        <v>0</v>
      </c>
      <c r="H20" s="143">
        <v>0</v>
      </c>
      <c r="I20" s="143">
        <v>0</v>
      </c>
      <c r="J20" s="144">
        <v>2750</v>
      </c>
      <c r="K20" s="145">
        <f>SUM(C20:J20)</f>
        <v>2750</v>
      </c>
      <c r="L20" s="146">
        <v>2750</v>
      </c>
      <c r="M20" s="147">
        <v>100</v>
      </c>
      <c r="N20" s="143">
        <v>0</v>
      </c>
      <c r="O20" s="143">
        <v>0</v>
      </c>
      <c r="P20" s="148">
        <f>M20+N20+O20</f>
        <v>100</v>
      </c>
      <c r="Q20" s="149">
        <f t="shared" ref="Q20:Q26" si="5">P20</f>
        <v>100</v>
      </c>
      <c r="R20" s="150">
        <f>SUM(L20,Q20)</f>
        <v>2850</v>
      </c>
      <c r="S20" s="199"/>
      <c r="T20" s="199"/>
      <c r="U20" s="199"/>
      <c r="V20" s="199"/>
      <c r="W20" s="199"/>
      <c r="X20" s="199"/>
      <c r="Y20" s="199"/>
      <c r="Z20" s="199"/>
      <c r="AA20" s="199"/>
      <c r="AB20" s="199"/>
      <c r="AC20" s="199"/>
      <c r="AD20" s="199"/>
      <c r="AE20" s="199"/>
      <c r="AF20" s="199"/>
      <c r="AG20" s="199"/>
      <c r="AH20" s="199"/>
      <c r="AI20" s="199"/>
      <c r="AJ20" s="199"/>
      <c r="AK20" s="199"/>
      <c r="AL20" s="199"/>
      <c r="AM20" s="199"/>
      <c r="AN20" s="199"/>
      <c r="AO20" s="199"/>
      <c r="AP20" s="199"/>
      <c r="AQ20" s="199"/>
      <c r="AR20" s="199"/>
      <c r="AS20" s="199"/>
      <c r="AT20" s="199"/>
      <c r="AU20" s="199"/>
      <c r="AV20" s="199"/>
      <c r="AW20" s="199"/>
      <c r="AX20" s="199"/>
      <c r="AY20" s="199"/>
      <c r="AZ20" s="199"/>
      <c r="BA20" s="199"/>
      <c r="BB20" s="199"/>
      <c r="BC20" s="199"/>
      <c r="BD20" s="199"/>
      <c r="BE20" s="199"/>
      <c r="BF20" s="199"/>
      <c r="BG20" s="199"/>
      <c r="BH20" s="199"/>
      <c r="BI20" s="199"/>
      <c r="BJ20" s="199"/>
      <c r="BK20" s="199"/>
      <c r="BL20" s="199"/>
      <c r="BM20" s="199"/>
      <c r="BN20" s="199"/>
      <c r="BO20" s="199"/>
      <c r="BP20" s="199"/>
      <c r="BQ20" s="199"/>
      <c r="BR20" s="199"/>
      <c r="BS20" s="199"/>
      <c r="BT20" s="199"/>
      <c r="BU20" s="199"/>
      <c r="BV20" s="199"/>
      <c r="BW20" s="199"/>
      <c r="BX20" s="199"/>
      <c r="BY20" s="199"/>
      <c r="BZ20" s="199"/>
      <c r="CA20" s="199"/>
      <c r="CB20" s="199"/>
      <c r="CC20" s="199"/>
      <c r="CD20" s="199"/>
      <c r="CE20" s="199"/>
      <c r="CF20" s="199"/>
      <c r="CG20" s="199"/>
      <c r="CH20" s="199"/>
      <c r="CI20" s="199"/>
      <c r="CJ20" s="199"/>
      <c r="CK20" s="199"/>
      <c r="CL20" s="199"/>
      <c r="CM20" s="199"/>
      <c r="CN20" s="199"/>
      <c r="CO20" s="199"/>
      <c r="CP20" s="199"/>
      <c r="CQ20" s="199"/>
      <c r="CR20" s="199"/>
      <c r="CS20" s="199"/>
      <c r="CT20" s="199"/>
      <c r="CU20" s="199"/>
      <c r="CV20" s="199"/>
      <c r="CW20" s="199"/>
      <c r="CX20" s="199"/>
      <c r="CY20" s="199"/>
      <c r="CZ20" s="199"/>
      <c r="DA20" s="199"/>
      <c r="DB20" s="199"/>
      <c r="DC20" s="199"/>
      <c r="DD20" s="199"/>
      <c r="DE20" s="199"/>
      <c r="DF20" s="199"/>
      <c r="DG20" s="199"/>
      <c r="DH20" s="199"/>
      <c r="DI20" s="199"/>
      <c r="DJ20" s="199"/>
      <c r="DK20" s="199"/>
      <c r="DL20" s="199"/>
      <c r="DM20" s="199"/>
      <c r="DN20" s="199"/>
      <c r="DO20" s="199"/>
      <c r="DP20" s="199"/>
      <c r="DQ20" s="199"/>
      <c r="DR20" s="199"/>
      <c r="DS20" s="199"/>
      <c r="DT20" s="199"/>
      <c r="DU20" s="199"/>
      <c r="DV20" s="199"/>
      <c r="DW20" s="199"/>
      <c r="DX20" s="199"/>
      <c r="DY20" s="199"/>
      <c r="DZ20" s="199"/>
      <c r="EA20" s="199"/>
      <c r="EB20" s="199"/>
      <c r="EC20" s="199"/>
      <c r="ED20" s="199"/>
      <c r="EE20" s="199"/>
      <c r="EF20" s="199"/>
      <c r="EG20" s="199"/>
      <c r="EH20" s="199"/>
      <c r="EI20" s="199"/>
      <c r="EJ20" s="199"/>
      <c r="EK20" s="199"/>
      <c r="EL20" s="199"/>
      <c r="EM20" s="199"/>
      <c r="EN20" s="199"/>
      <c r="EO20" s="199"/>
      <c r="EP20" s="199"/>
      <c r="EQ20" s="199"/>
      <c r="ER20" s="199"/>
      <c r="ES20" s="199"/>
      <c r="ET20" s="199"/>
      <c r="EU20" s="199"/>
      <c r="EV20" s="199"/>
      <c r="EW20" s="199"/>
      <c r="EX20" s="199"/>
      <c r="EY20" s="199"/>
      <c r="EZ20" s="199"/>
      <c r="FA20" s="199"/>
      <c r="FB20" s="199"/>
      <c r="FC20" s="199"/>
      <c r="FD20" s="199"/>
      <c r="FE20" s="199"/>
      <c r="FF20" s="199"/>
      <c r="FG20" s="199"/>
      <c r="FH20" s="199"/>
      <c r="FI20" s="199"/>
      <c r="FJ20" s="199"/>
      <c r="FK20" s="199"/>
      <c r="FL20" s="199"/>
      <c r="FM20" s="199"/>
      <c r="FN20" s="199"/>
      <c r="FO20" s="199"/>
      <c r="FP20" s="199"/>
      <c r="FQ20" s="199"/>
      <c r="FR20" s="199"/>
      <c r="FS20" s="199"/>
      <c r="FT20" s="199"/>
      <c r="FU20" s="199"/>
      <c r="FV20" s="199"/>
      <c r="FW20" s="199"/>
      <c r="FX20" s="199"/>
      <c r="FY20" s="199"/>
      <c r="FZ20" s="199"/>
      <c r="GA20" s="199"/>
      <c r="GB20" s="199"/>
      <c r="GC20" s="199"/>
      <c r="GD20" s="199"/>
      <c r="GE20" s="199"/>
      <c r="GF20" s="199"/>
      <c r="GG20" s="199"/>
      <c r="GH20" s="199"/>
      <c r="GI20" s="199"/>
      <c r="GJ20" s="199"/>
      <c r="GK20" s="199"/>
      <c r="GL20" s="199"/>
      <c r="GM20" s="199"/>
      <c r="GN20" s="199"/>
      <c r="GO20" s="199"/>
      <c r="GP20" s="199"/>
      <c r="GQ20" s="199"/>
      <c r="GR20" s="199"/>
      <c r="GS20" s="199"/>
      <c r="GT20" s="199"/>
      <c r="GU20" s="199"/>
      <c r="GV20" s="199"/>
      <c r="GW20" s="199"/>
      <c r="GX20" s="199"/>
      <c r="GY20" s="199"/>
      <c r="GZ20" s="199"/>
      <c r="HA20" s="199"/>
      <c r="HB20" s="199"/>
      <c r="HC20" s="199"/>
      <c r="HD20" s="199"/>
      <c r="HE20" s="199"/>
      <c r="HF20" s="199"/>
      <c r="HG20" s="199"/>
      <c r="HH20" s="199"/>
      <c r="HI20" s="199"/>
      <c r="HJ20" s="199"/>
      <c r="HK20" s="199"/>
      <c r="HL20" s="199"/>
      <c r="HM20" s="199"/>
      <c r="HN20" s="199"/>
      <c r="HO20" s="199"/>
      <c r="HP20" s="199"/>
      <c r="HQ20" s="199"/>
      <c r="HR20" s="199"/>
      <c r="HS20" s="199"/>
      <c r="HT20" s="199"/>
      <c r="HU20" s="199"/>
      <c r="HV20" s="199"/>
      <c r="HW20" s="199"/>
      <c r="HX20" s="199"/>
      <c r="HY20" s="199"/>
      <c r="HZ20" s="199"/>
      <c r="IA20" s="199"/>
      <c r="IB20" s="199"/>
      <c r="IC20" s="199"/>
      <c r="ID20" s="199"/>
      <c r="IE20" s="199"/>
      <c r="IF20" s="199"/>
      <c r="IG20" s="199"/>
      <c r="IH20" s="199"/>
      <c r="II20" s="199"/>
    </row>
    <row r="21" spans="1:243" s="200" customFormat="1" ht="21" customHeight="1">
      <c r="A21" s="160">
        <v>2</v>
      </c>
      <c r="B21" s="205" t="s">
        <v>113</v>
      </c>
      <c r="C21" s="206">
        <v>9</v>
      </c>
      <c r="D21" s="207">
        <v>0</v>
      </c>
      <c r="E21" s="207">
        <v>0</v>
      </c>
      <c r="F21" s="207">
        <v>0</v>
      </c>
      <c r="G21" s="207">
        <v>0</v>
      </c>
      <c r="H21" s="207">
        <v>0</v>
      </c>
      <c r="I21" s="207">
        <v>0</v>
      </c>
      <c r="J21" s="208">
        <v>319</v>
      </c>
      <c r="K21" s="209">
        <f t="shared" ref="K21" si="6">SUM(C21:J21)</f>
        <v>328</v>
      </c>
      <c r="L21" s="209">
        <v>328</v>
      </c>
      <c r="M21" s="206">
        <v>100</v>
      </c>
      <c r="N21" s="207">
        <v>0</v>
      </c>
      <c r="O21" s="207">
        <v>0</v>
      </c>
      <c r="P21" s="210">
        <f t="shared" ref="P21" si="7">M21+N21+O21</f>
        <v>100</v>
      </c>
      <c r="Q21" s="209">
        <f t="shared" si="5"/>
        <v>100</v>
      </c>
      <c r="R21" s="211">
        <f t="shared" ref="R21" si="8">SUM(L21,Q21)</f>
        <v>428</v>
      </c>
      <c r="S21" s="199"/>
      <c r="T21" s="199"/>
      <c r="U21" s="199"/>
      <c r="V21" s="199"/>
      <c r="W21" s="199"/>
      <c r="X21" s="199"/>
      <c r="Y21" s="199"/>
      <c r="Z21" s="199"/>
      <c r="AA21" s="199"/>
      <c r="AB21" s="199"/>
      <c r="AC21" s="199"/>
      <c r="AD21" s="199"/>
      <c r="AE21" s="199"/>
      <c r="AF21" s="199"/>
      <c r="AG21" s="199"/>
      <c r="AH21" s="199"/>
      <c r="AI21" s="199"/>
      <c r="AJ21" s="199"/>
      <c r="AK21" s="199"/>
      <c r="AL21" s="199"/>
      <c r="AM21" s="199"/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199"/>
      <c r="BA21" s="199"/>
      <c r="BB21" s="199"/>
      <c r="BC21" s="199"/>
      <c r="BD21" s="199"/>
      <c r="BE21" s="199"/>
      <c r="BF21" s="199"/>
      <c r="BG21" s="199"/>
      <c r="BH21" s="199"/>
      <c r="BI21" s="199"/>
      <c r="BJ21" s="199"/>
      <c r="BK21" s="199"/>
      <c r="BL21" s="199"/>
      <c r="BM21" s="199"/>
      <c r="BN21" s="199"/>
      <c r="BO21" s="199"/>
      <c r="BP21" s="199"/>
      <c r="BQ21" s="199"/>
      <c r="BR21" s="199"/>
      <c r="BS21" s="199"/>
      <c r="BT21" s="199"/>
      <c r="BU21" s="199"/>
      <c r="BV21" s="199"/>
      <c r="BW21" s="199"/>
      <c r="BX21" s="199"/>
      <c r="BY21" s="199"/>
      <c r="BZ21" s="199"/>
      <c r="CA21" s="199"/>
      <c r="CB21" s="199"/>
      <c r="CC21" s="199"/>
      <c r="CD21" s="199"/>
      <c r="CE21" s="199"/>
      <c r="CF21" s="199"/>
      <c r="CG21" s="199"/>
      <c r="CH21" s="199"/>
      <c r="CI21" s="199"/>
      <c r="CJ21" s="199"/>
      <c r="CK21" s="199"/>
      <c r="CL21" s="199"/>
      <c r="CM21" s="199"/>
      <c r="CN21" s="199"/>
      <c r="CO21" s="199"/>
      <c r="CP21" s="199"/>
      <c r="CQ21" s="199"/>
      <c r="CR21" s="199"/>
      <c r="CS21" s="199"/>
      <c r="CT21" s="199"/>
      <c r="CU21" s="199"/>
      <c r="CV21" s="199"/>
      <c r="CW21" s="199"/>
      <c r="CX21" s="199"/>
      <c r="CY21" s="199"/>
      <c r="CZ21" s="199"/>
      <c r="DA21" s="199"/>
      <c r="DB21" s="199"/>
      <c r="DC21" s="199"/>
      <c r="DD21" s="199"/>
      <c r="DE21" s="199"/>
      <c r="DF21" s="199"/>
      <c r="DG21" s="199"/>
      <c r="DH21" s="199"/>
      <c r="DI21" s="199"/>
      <c r="DJ21" s="199"/>
      <c r="DK21" s="199"/>
      <c r="DL21" s="199"/>
      <c r="DM21" s="199"/>
      <c r="DN21" s="199"/>
      <c r="DO21" s="199"/>
      <c r="DP21" s="199"/>
      <c r="DQ21" s="199"/>
      <c r="DR21" s="199"/>
      <c r="DS21" s="199"/>
      <c r="DT21" s="199"/>
      <c r="DU21" s="199"/>
      <c r="DV21" s="199"/>
      <c r="DW21" s="199"/>
      <c r="DX21" s="199"/>
      <c r="DY21" s="199"/>
      <c r="DZ21" s="199"/>
      <c r="EA21" s="199"/>
      <c r="EB21" s="199"/>
      <c r="EC21" s="199"/>
      <c r="ED21" s="199"/>
      <c r="EE21" s="199"/>
      <c r="EF21" s="199"/>
      <c r="EG21" s="199"/>
      <c r="EH21" s="199"/>
      <c r="EI21" s="199"/>
      <c r="EJ21" s="199"/>
      <c r="EK21" s="199"/>
      <c r="EL21" s="199"/>
      <c r="EM21" s="199"/>
      <c r="EN21" s="199"/>
      <c r="EO21" s="199"/>
      <c r="EP21" s="199"/>
      <c r="EQ21" s="199"/>
      <c r="ER21" s="199"/>
      <c r="ES21" s="199"/>
      <c r="ET21" s="199"/>
      <c r="EU21" s="199"/>
      <c r="EV21" s="199"/>
      <c r="EW21" s="199"/>
      <c r="EX21" s="199"/>
      <c r="EY21" s="199"/>
      <c r="EZ21" s="199"/>
      <c r="FA21" s="199"/>
      <c r="FB21" s="199"/>
      <c r="FC21" s="199"/>
      <c r="FD21" s="199"/>
      <c r="FE21" s="199"/>
      <c r="FF21" s="199"/>
      <c r="FG21" s="199"/>
      <c r="FH21" s="199"/>
      <c r="FI21" s="199"/>
      <c r="FJ21" s="199"/>
      <c r="FK21" s="199"/>
      <c r="FL21" s="199"/>
      <c r="FM21" s="199"/>
      <c r="FN21" s="199"/>
      <c r="FO21" s="199"/>
      <c r="FP21" s="199"/>
      <c r="FQ21" s="199"/>
      <c r="FR21" s="199"/>
      <c r="FS21" s="199"/>
      <c r="FT21" s="199"/>
      <c r="FU21" s="199"/>
      <c r="FV21" s="199"/>
      <c r="FW21" s="199"/>
      <c r="FX21" s="199"/>
      <c r="FY21" s="199"/>
      <c r="FZ21" s="199"/>
      <c r="GA21" s="199"/>
      <c r="GB21" s="199"/>
      <c r="GC21" s="199"/>
      <c r="GD21" s="199"/>
      <c r="GE21" s="199"/>
      <c r="GF21" s="199"/>
      <c r="GG21" s="199"/>
      <c r="GH21" s="199"/>
      <c r="GI21" s="199"/>
      <c r="GJ21" s="199"/>
      <c r="GK21" s="199"/>
      <c r="GL21" s="199"/>
      <c r="GM21" s="199"/>
      <c r="GN21" s="199"/>
      <c r="GO21" s="199"/>
      <c r="GP21" s="199"/>
      <c r="GQ21" s="199"/>
      <c r="GR21" s="199"/>
      <c r="GS21" s="199"/>
      <c r="GT21" s="199"/>
      <c r="GU21" s="199"/>
      <c r="GV21" s="199"/>
      <c r="GW21" s="199"/>
      <c r="GX21" s="199"/>
      <c r="GY21" s="199"/>
      <c r="GZ21" s="199"/>
      <c r="HA21" s="199"/>
      <c r="HB21" s="199"/>
      <c r="HC21" s="199"/>
      <c r="HD21" s="199"/>
      <c r="HE21" s="199"/>
      <c r="HF21" s="199"/>
      <c r="HG21" s="199"/>
      <c r="HH21" s="199"/>
      <c r="HI21" s="199"/>
      <c r="HJ21" s="199"/>
      <c r="HK21" s="199"/>
      <c r="HL21" s="199"/>
      <c r="HM21" s="199"/>
      <c r="HN21" s="199"/>
      <c r="HO21" s="199"/>
      <c r="HP21" s="199"/>
      <c r="HQ21" s="199"/>
      <c r="HR21" s="199"/>
      <c r="HS21" s="199"/>
      <c r="HT21" s="199"/>
      <c r="HU21" s="199"/>
      <c r="HV21" s="199"/>
      <c r="HW21" s="199"/>
      <c r="HX21" s="199"/>
      <c r="HY21" s="199"/>
      <c r="HZ21" s="199"/>
      <c r="IA21" s="199"/>
      <c r="IB21" s="199"/>
      <c r="IC21" s="199"/>
      <c r="ID21" s="199"/>
      <c r="IE21" s="199"/>
      <c r="IF21" s="199"/>
      <c r="IG21" s="199"/>
      <c r="IH21" s="199"/>
      <c r="II21" s="199"/>
    </row>
    <row r="22" spans="1:243" s="200" customFormat="1" ht="21" customHeight="1">
      <c r="A22" s="160">
        <v>3</v>
      </c>
      <c r="B22" s="141" t="s">
        <v>109</v>
      </c>
      <c r="C22" s="151">
        <v>0</v>
      </c>
      <c r="D22" s="152">
        <v>0</v>
      </c>
      <c r="E22" s="152">
        <v>0</v>
      </c>
      <c r="F22" s="152">
        <v>0</v>
      </c>
      <c r="G22" s="152">
        <v>0</v>
      </c>
      <c r="H22" s="152">
        <v>0</v>
      </c>
      <c r="I22" s="152">
        <v>0</v>
      </c>
      <c r="J22" s="153">
        <v>1309</v>
      </c>
      <c r="K22" s="154">
        <f>SUM(C22:J22)</f>
        <v>1309</v>
      </c>
      <c r="L22" s="155">
        <v>1309</v>
      </c>
      <c r="M22" s="156">
        <v>100</v>
      </c>
      <c r="N22" s="152">
        <v>0</v>
      </c>
      <c r="O22" s="152">
        <v>0</v>
      </c>
      <c r="P22" s="157">
        <f>M22+N22+O22</f>
        <v>100</v>
      </c>
      <c r="Q22" s="158">
        <f t="shared" si="5"/>
        <v>100</v>
      </c>
      <c r="R22" s="150">
        <f>SUM(L22,Q22)</f>
        <v>1409</v>
      </c>
    </row>
    <row r="23" spans="1:243" s="200" customFormat="1" ht="21" customHeight="1">
      <c r="A23" s="160">
        <v>4</v>
      </c>
      <c r="B23" s="194" t="s">
        <v>110</v>
      </c>
      <c r="C23" s="151">
        <v>0</v>
      </c>
      <c r="D23" s="152">
        <v>0</v>
      </c>
      <c r="E23" s="152">
        <v>0</v>
      </c>
      <c r="F23" s="152">
        <v>2438</v>
      </c>
      <c r="G23" s="152">
        <v>0</v>
      </c>
      <c r="H23" s="152">
        <v>0</v>
      </c>
      <c r="I23" s="152">
        <v>0</v>
      </c>
      <c r="J23" s="153">
        <v>0</v>
      </c>
      <c r="K23" s="154">
        <f>SUM(C23:J23)</f>
        <v>2438</v>
      </c>
      <c r="L23" s="155">
        <v>2438</v>
      </c>
      <c r="M23" s="156">
        <v>986</v>
      </c>
      <c r="N23" s="152">
        <v>0</v>
      </c>
      <c r="O23" s="152">
        <v>0</v>
      </c>
      <c r="P23" s="159">
        <f>M23+N23+O23</f>
        <v>986</v>
      </c>
      <c r="Q23" s="158">
        <f t="shared" si="5"/>
        <v>986</v>
      </c>
      <c r="R23" s="150">
        <f>SUM(L23,Q23)</f>
        <v>3424</v>
      </c>
    </row>
    <row r="24" spans="1:243" s="201" customFormat="1" ht="21" customHeight="1">
      <c r="A24" s="160">
        <v>5</v>
      </c>
      <c r="B24" s="141" t="s">
        <v>111</v>
      </c>
      <c r="C24" s="151">
        <v>42</v>
      </c>
      <c r="D24" s="152">
        <v>0</v>
      </c>
      <c r="E24" s="152">
        <v>0</v>
      </c>
      <c r="F24" s="152">
        <v>0</v>
      </c>
      <c r="G24" s="152">
        <v>0</v>
      </c>
      <c r="H24" s="152">
        <v>0</v>
      </c>
      <c r="I24" s="152">
        <v>0</v>
      </c>
      <c r="J24" s="153">
        <v>9</v>
      </c>
      <c r="K24" s="154">
        <f>SUM(C24:J24)</f>
        <v>51</v>
      </c>
      <c r="L24" s="155">
        <v>51</v>
      </c>
      <c r="M24" s="156">
        <v>62</v>
      </c>
      <c r="N24" s="152">
        <v>0</v>
      </c>
      <c r="O24" s="152">
        <v>0</v>
      </c>
      <c r="P24" s="157">
        <f>M24+N24+O24</f>
        <v>62</v>
      </c>
      <c r="Q24" s="158">
        <f t="shared" si="5"/>
        <v>62</v>
      </c>
      <c r="R24" s="161">
        <f>SUM(L24,Q24)</f>
        <v>113</v>
      </c>
    </row>
    <row r="25" spans="1:243" s="200" customFormat="1" ht="21" customHeight="1">
      <c r="A25" s="160">
        <v>6</v>
      </c>
      <c r="B25" s="194" t="s">
        <v>112</v>
      </c>
      <c r="C25" s="151">
        <v>0</v>
      </c>
      <c r="D25" s="152">
        <v>0</v>
      </c>
      <c r="E25" s="152">
        <v>0</v>
      </c>
      <c r="F25" s="152">
        <v>0</v>
      </c>
      <c r="G25" s="152">
        <v>0</v>
      </c>
      <c r="H25" s="152">
        <v>0</v>
      </c>
      <c r="I25" s="152">
        <v>0</v>
      </c>
      <c r="J25" s="153">
        <v>1679</v>
      </c>
      <c r="K25" s="154">
        <f>SUM(C25:J25)</f>
        <v>1679</v>
      </c>
      <c r="L25" s="155">
        <v>1679</v>
      </c>
      <c r="M25" s="156">
        <v>360</v>
      </c>
      <c r="N25" s="152">
        <v>0</v>
      </c>
      <c r="O25" s="152">
        <v>0</v>
      </c>
      <c r="P25" s="159">
        <f>M25+N25+O25</f>
        <v>360</v>
      </c>
      <c r="Q25" s="158">
        <f t="shared" si="5"/>
        <v>360</v>
      </c>
      <c r="R25" s="150">
        <f>SUM(L25,Q25)</f>
        <v>2039</v>
      </c>
    </row>
    <row r="26" spans="1:243" s="200" customFormat="1" ht="21" customHeight="1">
      <c r="A26" s="160">
        <v>7</v>
      </c>
      <c r="B26" s="162" t="s">
        <v>24</v>
      </c>
      <c r="C26" s="163">
        <v>0</v>
      </c>
      <c r="D26" s="164">
        <v>0</v>
      </c>
      <c r="E26" s="165">
        <v>0</v>
      </c>
      <c r="F26" s="165">
        <v>0</v>
      </c>
      <c r="G26" s="164">
        <v>0</v>
      </c>
      <c r="H26" s="165">
        <v>0</v>
      </c>
      <c r="I26" s="165">
        <v>0</v>
      </c>
      <c r="J26" s="166">
        <v>0</v>
      </c>
      <c r="K26" s="167">
        <v>0</v>
      </c>
      <c r="L26" s="168">
        <v>0</v>
      </c>
      <c r="M26" s="169">
        <v>936</v>
      </c>
      <c r="N26" s="165">
        <v>0</v>
      </c>
      <c r="O26" s="165">
        <v>0</v>
      </c>
      <c r="P26" s="140">
        <f t="shared" ref="P26:P27" si="9">M26+N26+O26</f>
        <v>936</v>
      </c>
      <c r="Q26" s="170">
        <f t="shared" si="5"/>
        <v>936</v>
      </c>
      <c r="R26" s="171">
        <f t="shared" ref="R26:R32" si="10">SUM(L26,Q26)</f>
        <v>936</v>
      </c>
    </row>
    <row r="27" spans="1:243" s="200" customFormat="1" ht="21" customHeight="1">
      <c r="A27" s="160">
        <v>8</v>
      </c>
      <c r="B27" s="162" t="s">
        <v>25</v>
      </c>
      <c r="C27" s="163">
        <v>0</v>
      </c>
      <c r="D27" s="164">
        <v>0</v>
      </c>
      <c r="E27" s="165">
        <v>0</v>
      </c>
      <c r="F27" s="165">
        <v>0</v>
      </c>
      <c r="G27" s="164">
        <v>0</v>
      </c>
      <c r="H27" s="165">
        <v>0</v>
      </c>
      <c r="I27" s="165">
        <v>0</v>
      </c>
      <c r="J27" s="166">
        <v>0</v>
      </c>
      <c r="K27" s="167">
        <v>0</v>
      </c>
      <c r="L27" s="168">
        <v>0</v>
      </c>
      <c r="M27" s="169">
        <v>936</v>
      </c>
      <c r="N27" s="165">
        <v>0</v>
      </c>
      <c r="O27" s="165">
        <v>0</v>
      </c>
      <c r="P27" s="140">
        <f t="shared" si="9"/>
        <v>936</v>
      </c>
      <c r="Q27" s="170">
        <f t="shared" ref="Q27" si="11">P27</f>
        <v>936</v>
      </c>
      <c r="R27" s="172">
        <f t="shared" si="10"/>
        <v>936</v>
      </c>
    </row>
    <row r="28" spans="1:243" s="200" customFormat="1" ht="21" customHeight="1">
      <c r="A28" s="160">
        <v>9</v>
      </c>
      <c r="B28" s="162" t="s">
        <v>26</v>
      </c>
      <c r="C28" s="163">
        <v>0</v>
      </c>
      <c r="D28" s="164">
        <v>0</v>
      </c>
      <c r="E28" s="165">
        <v>0</v>
      </c>
      <c r="F28" s="165">
        <v>0</v>
      </c>
      <c r="G28" s="164">
        <v>0</v>
      </c>
      <c r="H28" s="165">
        <v>0</v>
      </c>
      <c r="I28" s="165">
        <v>0</v>
      </c>
      <c r="J28" s="166">
        <v>385</v>
      </c>
      <c r="K28" s="167">
        <f>SUM(C28:J28)</f>
        <v>385</v>
      </c>
      <c r="L28" s="168">
        <v>385</v>
      </c>
      <c r="M28" s="169">
        <v>150</v>
      </c>
      <c r="N28" s="165">
        <v>0</v>
      </c>
      <c r="O28" s="165">
        <v>0</v>
      </c>
      <c r="P28" s="140">
        <f>M28+N28+O28</f>
        <v>150</v>
      </c>
      <c r="Q28" s="170">
        <v>200</v>
      </c>
      <c r="R28" s="172">
        <f t="shared" si="10"/>
        <v>585</v>
      </c>
    </row>
    <row r="29" spans="1:243" s="202" customFormat="1" ht="21" customHeight="1">
      <c r="A29" s="160">
        <v>10</v>
      </c>
      <c r="B29" s="162" t="s">
        <v>11</v>
      </c>
      <c r="C29" s="173">
        <v>0</v>
      </c>
      <c r="D29" s="165">
        <v>0</v>
      </c>
      <c r="E29" s="165">
        <v>0</v>
      </c>
      <c r="F29" s="165">
        <v>0</v>
      </c>
      <c r="G29" s="165">
        <v>0</v>
      </c>
      <c r="H29" s="165">
        <v>0</v>
      </c>
      <c r="I29" s="165">
        <v>0</v>
      </c>
      <c r="J29" s="166">
        <v>0</v>
      </c>
      <c r="K29" s="167">
        <f t="shared" ref="K29:K32" si="12">SUM(C29:J29)</f>
        <v>0</v>
      </c>
      <c r="L29" s="168">
        <v>0</v>
      </c>
      <c r="M29" s="169">
        <v>1148</v>
      </c>
      <c r="N29" s="165">
        <v>0</v>
      </c>
      <c r="O29" s="165">
        <v>0</v>
      </c>
      <c r="P29" s="174">
        <f>M29+N29+O29</f>
        <v>1148</v>
      </c>
      <c r="Q29" s="170">
        <f>P29</f>
        <v>1148</v>
      </c>
      <c r="R29" s="172">
        <f t="shared" si="10"/>
        <v>1148</v>
      </c>
    </row>
    <row r="30" spans="1:243" s="202" customFormat="1" ht="21" customHeight="1">
      <c r="A30" s="160">
        <v>11</v>
      </c>
      <c r="B30" s="162" t="s">
        <v>12</v>
      </c>
      <c r="C30" s="173">
        <v>0</v>
      </c>
      <c r="D30" s="165">
        <v>0</v>
      </c>
      <c r="E30" s="165">
        <v>0</v>
      </c>
      <c r="F30" s="165">
        <v>0</v>
      </c>
      <c r="G30" s="165">
        <v>0</v>
      </c>
      <c r="H30" s="165">
        <v>0</v>
      </c>
      <c r="I30" s="165">
        <v>0</v>
      </c>
      <c r="J30" s="166">
        <v>0</v>
      </c>
      <c r="K30" s="167">
        <f t="shared" si="12"/>
        <v>0</v>
      </c>
      <c r="L30" s="168">
        <v>0</v>
      </c>
      <c r="M30" s="169">
        <v>1148</v>
      </c>
      <c r="N30" s="165">
        <v>0</v>
      </c>
      <c r="O30" s="165">
        <v>0</v>
      </c>
      <c r="P30" s="174">
        <f>M30+N30+O30</f>
        <v>1148</v>
      </c>
      <c r="Q30" s="170">
        <f>P30</f>
        <v>1148</v>
      </c>
      <c r="R30" s="172">
        <f t="shared" si="10"/>
        <v>1148</v>
      </c>
    </row>
    <row r="31" spans="1:243" s="202" customFormat="1" ht="21" customHeight="1">
      <c r="A31" s="160">
        <v>12</v>
      </c>
      <c r="B31" s="162" t="s">
        <v>10</v>
      </c>
      <c r="C31" s="163">
        <v>0</v>
      </c>
      <c r="D31" s="164">
        <v>0</v>
      </c>
      <c r="E31" s="165">
        <v>0</v>
      </c>
      <c r="F31" s="165">
        <v>15290</v>
      </c>
      <c r="G31" s="164">
        <v>0</v>
      </c>
      <c r="H31" s="165">
        <v>0</v>
      </c>
      <c r="I31" s="165">
        <v>0</v>
      </c>
      <c r="J31" s="166">
        <v>0</v>
      </c>
      <c r="K31" s="167">
        <f t="shared" si="12"/>
        <v>15290</v>
      </c>
      <c r="L31" s="168">
        <v>15290</v>
      </c>
      <c r="M31" s="169">
        <v>2418</v>
      </c>
      <c r="N31" s="165">
        <v>0</v>
      </c>
      <c r="O31" s="165">
        <v>0</v>
      </c>
      <c r="P31" s="174">
        <f t="shared" ref="P31:Q32" si="13">M31+N31+O31</f>
        <v>2418</v>
      </c>
      <c r="Q31" s="170">
        <f t="shared" si="13"/>
        <v>2418</v>
      </c>
      <c r="R31" s="172">
        <f t="shared" si="10"/>
        <v>17708</v>
      </c>
    </row>
    <row r="32" spans="1:243" s="202" customFormat="1" ht="21" customHeight="1">
      <c r="A32" s="160">
        <v>13</v>
      </c>
      <c r="B32" s="162" t="s">
        <v>9</v>
      </c>
      <c r="C32" s="163">
        <v>0</v>
      </c>
      <c r="D32" s="164">
        <v>0</v>
      </c>
      <c r="E32" s="165">
        <v>0</v>
      </c>
      <c r="F32" s="165">
        <v>15290</v>
      </c>
      <c r="G32" s="164">
        <v>0</v>
      </c>
      <c r="H32" s="165">
        <v>0</v>
      </c>
      <c r="I32" s="165">
        <v>0</v>
      </c>
      <c r="J32" s="166">
        <v>0</v>
      </c>
      <c r="K32" s="167">
        <f t="shared" si="12"/>
        <v>15290</v>
      </c>
      <c r="L32" s="168">
        <v>15290</v>
      </c>
      <c r="M32" s="169">
        <v>2418</v>
      </c>
      <c r="N32" s="165">
        <v>0</v>
      </c>
      <c r="O32" s="165">
        <v>0</v>
      </c>
      <c r="P32" s="174">
        <f t="shared" si="13"/>
        <v>2418</v>
      </c>
      <c r="Q32" s="170">
        <f t="shared" si="13"/>
        <v>2418</v>
      </c>
      <c r="R32" s="172">
        <f t="shared" si="10"/>
        <v>17708</v>
      </c>
    </row>
    <row r="33" spans="1:18" s="202" customFormat="1" ht="21" customHeight="1">
      <c r="A33" s="160">
        <v>14</v>
      </c>
      <c r="B33" s="162" t="s">
        <v>7</v>
      </c>
      <c r="C33" s="175">
        <v>0</v>
      </c>
      <c r="D33" s="176">
        <v>0</v>
      </c>
      <c r="E33" s="165">
        <v>0</v>
      </c>
      <c r="F33" s="165">
        <v>4800</v>
      </c>
      <c r="G33" s="165">
        <v>0</v>
      </c>
      <c r="H33" s="165">
        <v>0</v>
      </c>
      <c r="I33" s="165">
        <v>0</v>
      </c>
      <c r="J33" s="166">
        <v>0</v>
      </c>
      <c r="K33" s="167">
        <v>4800</v>
      </c>
      <c r="L33" s="168">
        <v>4800</v>
      </c>
      <c r="M33" s="169">
        <v>0</v>
      </c>
      <c r="N33" s="165">
        <v>0</v>
      </c>
      <c r="O33" s="165">
        <v>0</v>
      </c>
      <c r="P33" s="174">
        <v>0</v>
      </c>
      <c r="Q33" s="170">
        <v>0</v>
      </c>
      <c r="R33" s="172">
        <v>4800</v>
      </c>
    </row>
    <row r="34" spans="1:18" s="200" customFormat="1" ht="21" customHeight="1">
      <c r="A34" s="160">
        <v>15</v>
      </c>
      <c r="B34" s="162" t="s">
        <v>27</v>
      </c>
      <c r="C34" s="163">
        <v>0</v>
      </c>
      <c r="D34" s="164">
        <v>0</v>
      </c>
      <c r="E34" s="165">
        <v>0</v>
      </c>
      <c r="F34" s="165">
        <v>17919</v>
      </c>
      <c r="G34" s="164">
        <v>0</v>
      </c>
      <c r="H34" s="165">
        <v>0</v>
      </c>
      <c r="I34" s="165">
        <v>0</v>
      </c>
      <c r="J34" s="166">
        <v>0</v>
      </c>
      <c r="K34" s="167">
        <f>SUM(C34:J34)</f>
        <v>17919</v>
      </c>
      <c r="L34" s="168">
        <v>17919</v>
      </c>
      <c r="M34" s="169">
        <v>2500</v>
      </c>
      <c r="N34" s="165">
        <v>0</v>
      </c>
      <c r="O34" s="165">
        <v>0</v>
      </c>
      <c r="P34" s="140">
        <f>M34+N34+O34</f>
        <v>2500</v>
      </c>
      <c r="Q34" s="170">
        <v>2750</v>
      </c>
      <c r="R34" s="172">
        <f t="shared" ref="R34:R46" si="14">SUM(L34,Q34)</f>
        <v>20669</v>
      </c>
    </row>
    <row r="35" spans="1:18" s="200" customFormat="1" ht="21" customHeight="1">
      <c r="A35" s="160">
        <v>16</v>
      </c>
      <c r="B35" s="162" t="s">
        <v>28</v>
      </c>
      <c r="C35" s="163">
        <v>0</v>
      </c>
      <c r="D35" s="164">
        <v>0</v>
      </c>
      <c r="E35" s="165">
        <v>0</v>
      </c>
      <c r="F35" s="165">
        <v>1000</v>
      </c>
      <c r="G35" s="164">
        <v>0</v>
      </c>
      <c r="H35" s="165">
        <v>0</v>
      </c>
      <c r="I35" s="165">
        <v>0</v>
      </c>
      <c r="J35" s="166">
        <v>0</v>
      </c>
      <c r="K35" s="167">
        <f>SUM(C35:J35)</f>
        <v>1000</v>
      </c>
      <c r="L35" s="168">
        <v>1000</v>
      </c>
      <c r="M35" s="169">
        <v>150</v>
      </c>
      <c r="N35" s="165">
        <v>0</v>
      </c>
      <c r="O35" s="165">
        <v>0</v>
      </c>
      <c r="P35" s="140">
        <f t="shared" ref="P35:P45" si="15">M35+N35+O35</f>
        <v>150</v>
      </c>
      <c r="Q35" s="170">
        <f t="shared" ref="Q35:Q45" si="16">P35</f>
        <v>150</v>
      </c>
      <c r="R35" s="172">
        <f t="shared" si="14"/>
        <v>1150</v>
      </c>
    </row>
    <row r="36" spans="1:18" s="202" customFormat="1" ht="21" customHeight="1">
      <c r="A36" s="160">
        <v>17</v>
      </c>
      <c r="B36" s="162" t="s">
        <v>8</v>
      </c>
      <c r="C36" s="173">
        <v>0</v>
      </c>
      <c r="D36" s="165">
        <v>0</v>
      </c>
      <c r="E36" s="165">
        <v>0</v>
      </c>
      <c r="F36" s="165">
        <v>880</v>
      </c>
      <c r="G36" s="165">
        <v>0</v>
      </c>
      <c r="H36" s="165">
        <v>0</v>
      </c>
      <c r="I36" s="165">
        <v>0</v>
      </c>
      <c r="J36" s="166">
        <v>0</v>
      </c>
      <c r="K36" s="167">
        <f t="shared" ref="K36:K45" si="17">SUM(C36:J36)</f>
        <v>880</v>
      </c>
      <c r="L36" s="168">
        <v>880</v>
      </c>
      <c r="M36" s="169">
        <v>100</v>
      </c>
      <c r="N36" s="165">
        <v>0</v>
      </c>
      <c r="O36" s="165">
        <v>0</v>
      </c>
      <c r="P36" s="174">
        <f t="shared" si="15"/>
        <v>100</v>
      </c>
      <c r="Q36" s="170">
        <f t="shared" si="16"/>
        <v>100</v>
      </c>
      <c r="R36" s="172">
        <f t="shared" si="14"/>
        <v>980</v>
      </c>
    </row>
    <row r="37" spans="1:18" s="200" customFormat="1" ht="21" customHeight="1">
      <c r="A37" s="160">
        <v>18</v>
      </c>
      <c r="B37" s="162" t="s">
        <v>84</v>
      </c>
      <c r="C37" s="163">
        <v>0</v>
      </c>
      <c r="D37" s="164">
        <v>0</v>
      </c>
      <c r="E37" s="165">
        <v>0</v>
      </c>
      <c r="F37" s="165">
        <v>594</v>
      </c>
      <c r="G37" s="164">
        <v>0</v>
      </c>
      <c r="H37" s="165">
        <v>0</v>
      </c>
      <c r="I37" s="165">
        <v>0</v>
      </c>
      <c r="J37" s="166">
        <v>0</v>
      </c>
      <c r="K37" s="167">
        <f t="shared" si="17"/>
        <v>594</v>
      </c>
      <c r="L37" s="168">
        <v>594</v>
      </c>
      <c r="M37" s="169">
        <v>0</v>
      </c>
      <c r="N37" s="165">
        <v>0</v>
      </c>
      <c r="O37" s="165">
        <v>0</v>
      </c>
      <c r="P37" s="140">
        <f t="shared" si="15"/>
        <v>0</v>
      </c>
      <c r="Q37" s="170">
        <f t="shared" si="16"/>
        <v>0</v>
      </c>
      <c r="R37" s="172">
        <f t="shared" si="14"/>
        <v>594</v>
      </c>
    </row>
    <row r="38" spans="1:18" s="200" customFormat="1" ht="21" customHeight="1">
      <c r="A38" s="160">
        <v>19</v>
      </c>
      <c r="B38" s="162" t="s">
        <v>29</v>
      </c>
      <c r="C38" s="163">
        <v>0</v>
      </c>
      <c r="D38" s="164">
        <v>0</v>
      </c>
      <c r="E38" s="165">
        <v>0</v>
      </c>
      <c r="F38" s="165">
        <v>0</v>
      </c>
      <c r="G38" s="164">
        <v>0</v>
      </c>
      <c r="H38" s="165">
        <v>0</v>
      </c>
      <c r="I38" s="165">
        <v>0</v>
      </c>
      <c r="J38" s="166">
        <v>0</v>
      </c>
      <c r="K38" s="167">
        <f t="shared" si="17"/>
        <v>0</v>
      </c>
      <c r="L38" s="168">
        <v>0</v>
      </c>
      <c r="M38" s="169">
        <v>0</v>
      </c>
      <c r="N38" s="165">
        <v>0</v>
      </c>
      <c r="O38" s="165">
        <v>0</v>
      </c>
      <c r="P38" s="174">
        <f t="shared" si="15"/>
        <v>0</v>
      </c>
      <c r="Q38" s="170">
        <f t="shared" si="16"/>
        <v>0</v>
      </c>
      <c r="R38" s="172">
        <f t="shared" si="14"/>
        <v>0</v>
      </c>
    </row>
    <row r="39" spans="1:18" s="200" customFormat="1" ht="21" customHeight="1">
      <c r="A39" s="160">
        <v>20</v>
      </c>
      <c r="B39" s="162" t="s">
        <v>34</v>
      </c>
      <c r="C39" s="163">
        <v>0</v>
      </c>
      <c r="D39" s="164">
        <v>0</v>
      </c>
      <c r="E39" s="165">
        <v>0</v>
      </c>
      <c r="F39" s="165">
        <v>385</v>
      </c>
      <c r="G39" s="164">
        <v>0</v>
      </c>
      <c r="H39" s="165">
        <v>0</v>
      </c>
      <c r="I39" s="165">
        <v>0</v>
      </c>
      <c r="J39" s="166">
        <v>0</v>
      </c>
      <c r="K39" s="167">
        <f t="shared" si="17"/>
        <v>385</v>
      </c>
      <c r="L39" s="168">
        <v>385</v>
      </c>
      <c r="M39" s="169">
        <v>100</v>
      </c>
      <c r="N39" s="165">
        <v>0</v>
      </c>
      <c r="O39" s="165">
        <v>0</v>
      </c>
      <c r="P39" s="174">
        <f t="shared" si="15"/>
        <v>100</v>
      </c>
      <c r="Q39" s="170">
        <f t="shared" si="16"/>
        <v>100</v>
      </c>
      <c r="R39" s="172">
        <f t="shared" si="14"/>
        <v>485</v>
      </c>
    </row>
    <row r="40" spans="1:18" s="200" customFormat="1" ht="21" customHeight="1">
      <c r="A40" s="160">
        <v>21</v>
      </c>
      <c r="B40" s="162" t="s">
        <v>30</v>
      </c>
      <c r="C40" s="163">
        <v>0</v>
      </c>
      <c r="D40" s="164">
        <v>0</v>
      </c>
      <c r="E40" s="165">
        <v>0</v>
      </c>
      <c r="F40" s="165">
        <v>0</v>
      </c>
      <c r="G40" s="164">
        <v>0</v>
      </c>
      <c r="H40" s="165">
        <v>0</v>
      </c>
      <c r="I40" s="165">
        <v>0</v>
      </c>
      <c r="J40" s="166">
        <v>0</v>
      </c>
      <c r="K40" s="167">
        <f t="shared" si="17"/>
        <v>0</v>
      </c>
      <c r="L40" s="168">
        <v>0</v>
      </c>
      <c r="M40" s="169">
        <v>0</v>
      </c>
      <c r="N40" s="165">
        <v>0</v>
      </c>
      <c r="O40" s="165">
        <v>0</v>
      </c>
      <c r="P40" s="174">
        <f t="shared" si="15"/>
        <v>0</v>
      </c>
      <c r="Q40" s="170">
        <f t="shared" si="16"/>
        <v>0</v>
      </c>
      <c r="R40" s="172">
        <f t="shared" si="14"/>
        <v>0</v>
      </c>
    </row>
    <row r="41" spans="1:18" s="200" customFormat="1" ht="21" customHeight="1">
      <c r="A41" s="160">
        <v>22</v>
      </c>
      <c r="B41" s="162" t="s">
        <v>31</v>
      </c>
      <c r="C41" s="163">
        <v>0</v>
      </c>
      <c r="D41" s="164">
        <v>0</v>
      </c>
      <c r="E41" s="165">
        <v>0</v>
      </c>
      <c r="F41" s="165">
        <v>0</v>
      </c>
      <c r="G41" s="164">
        <v>0</v>
      </c>
      <c r="H41" s="165">
        <v>0</v>
      </c>
      <c r="I41" s="165">
        <v>0</v>
      </c>
      <c r="J41" s="166">
        <v>0</v>
      </c>
      <c r="K41" s="167">
        <f t="shared" si="17"/>
        <v>0</v>
      </c>
      <c r="L41" s="168">
        <v>0</v>
      </c>
      <c r="M41" s="169">
        <v>0</v>
      </c>
      <c r="N41" s="165">
        <v>0</v>
      </c>
      <c r="O41" s="165">
        <v>0</v>
      </c>
      <c r="P41" s="174">
        <f t="shared" si="15"/>
        <v>0</v>
      </c>
      <c r="Q41" s="170">
        <f t="shared" si="16"/>
        <v>0</v>
      </c>
      <c r="R41" s="172">
        <f t="shared" si="14"/>
        <v>0</v>
      </c>
    </row>
    <row r="42" spans="1:18" s="200" customFormat="1" ht="21" customHeight="1">
      <c r="A42" s="160">
        <v>23</v>
      </c>
      <c r="B42" s="162" t="s">
        <v>32</v>
      </c>
      <c r="C42" s="163">
        <v>0</v>
      </c>
      <c r="D42" s="164">
        <v>0</v>
      </c>
      <c r="E42" s="165">
        <v>0</v>
      </c>
      <c r="F42" s="165">
        <v>0</v>
      </c>
      <c r="G42" s="164">
        <v>0</v>
      </c>
      <c r="H42" s="165">
        <v>0</v>
      </c>
      <c r="I42" s="165">
        <v>0</v>
      </c>
      <c r="J42" s="166">
        <v>0</v>
      </c>
      <c r="K42" s="167">
        <f t="shared" si="17"/>
        <v>0</v>
      </c>
      <c r="L42" s="168">
        <v>0</v>
      </c>
      <c r="M42" s="169">
        <v>0</v>
      </c>
      <c r="N42" s="165">
        <v>0</v>
      </c>
      <c r="O42" s="165">
        <v>0</v>
      </c>
      <c r="P42" s="174">
        <f t="shared" si="15"/>
        <v>0</v>
      </c>
      <c r="Q42" s="170">
        <f t="shared" si="16"/>
        <v>0</v>
      </c>
      <c r="R42" s="172">
        <f t="shared" si="14"/>
        <v>0</v>
      </c>
    </row>
    <row r="43" spans="1:18" s="200" customFormat="1" ht="21" customHeight="1">
      <c r="A43" s="160">
        <v>24</v>
      </c>
      <c r="B43" s="162" t="s">
        <v>33</v>
      </c>
      <c r="C43" s="163">
        <v>0</v>
      </c>
      <c r="D43" s="164">
        <v>0</v>
      </c>
      <c r="E43" s="165">
        <v>0</v>
      </c>
      <c r="F43" s="165">
        <v>0</v>
      </c>
      <c r="G43" s="164">
        <v>0</v>
      </c>
      <c r="H43" s="165">
        <v>0</v>
      </c>
      <c r="I43" s="165">
        <v>0</v>
      </c>
      <c r="J43" s="166">
        <v>0</v>
      </c>
      <c r="K43" s="167">
        <f t="shared" si="17"/>
        <v>0</v>
      </c>
      <c r="L43" s="168">
        <v>0</v>
      </c>
      <c r="M43" s="169">
        <v>0</v>
      </c>
      <c r="N43" s="165">
        <v>0</v>
      </c>
      <c r="O43" s="165">
        <v>0</v>
      </c>
      <c r="P43" s="174">
        <f t="shared" si="15"/>
        <v>0</v>
      </c>
      <c r="Q43" s="170">
        <f t="shared" si="16"/>
        <v>0</v>
      </c>
      <c r="R43" s="172">
        <f t="shared" si="14"/>
        <v>0</v>
      </c>
    </row>
    <row r="44" spans="1:18" s="200" customFormat="1" ht="21" customHeight="1">
      <c r="A44" s="160">
        <v>25</v>
      </c>
      <c r="B44" s="162" t="s">
        <v>35</v>
      </c>
      <c r="C44" s="163">
        <v>0</v>
      </c>
      <c r="D44" s="164">
        <v>0</v>
      </c>
      <c r="E44" s="165">
        <v>0</v>
      </c>
      <c r="F44" s="165">
        <v>223.66666666666666</v>
      </c>
      <c r="G44" s="164">
        <v>0</v>
      </c>
      <c r="H44" s="165">
        <v>0</v>
      </c>
      <c r="I44" s="165">
        <v>0</v>
      </c>
      <c r="J44" s="166">
        <v>0</v>
      </c>
      <c r="K44" s="167">
        <f t="shared" si="17"/>
        <v>223.66666666666666</v>
      </c>
      <c r="L44" s="168">
        <v>223.66666666666666</v>
      </c>
      <c r="M44" s="169">
        <v>100</v>
      </c>
      <c r="N44" s="165">
        <v>0</v>
      </c>
      <c r="O44" s="165">
        <v>0</v>
      </c>
      <c r="P44" s="174">
        <f t="shared" si="15"/>
        <v>100</v>
      </c>
      <c r="Q44" s="170">
        <f>P44</f>
        <v>100</v>
      </c>
      <c r="R44" s="172">
        <f t="shared" si="14"/>
        <v>323.66666666666663</v>
      </c>
    </row>
    <row r="45" spans="1:18" s="200" customFormat="1" ht="21" customHeight="1" thickBot="1">
      <c r="A45" s="160">
        <v>26</v>
      </c>
      <c r="B45" s="177" t="s">
        <v>36</v>
      </c>
      <c r="C45" s="178">
        <v>0</v>
      </c>
      <c r="D45" s="179">
        <v>0</v>
      </c>
      <c r="E45" s="180">
        <v>0</v>
      </c>
      <c r="F45" s="180">
        <v>0</v>
      </c>
      <c r="G45" s="179">
        <v>0</v>
      </c>
      <c r="H45" s="180">
        <v>0</v>
      </c>
      <c r="I45" s="180">
        <v>0</v>
      </c>
      <c r="J45" s="181">
        <v>0</v>
      </c>
      <c r="K45" s="182">
        <f t="shared" si="17"/>
        <v>0</v>
      </c>
      <c r="L45" s="183">
        <v>0</v>
      </c>
      <c r="M45" s="184">
        <v>0</v>
      </c>
      <c r="N45" s="185">
        <v>0</v>
      </c>
      <c r="O45" s="185">
        <v>0</v>
      </c>
      <c r="P45" s="186">
        <f t="shared" si="15"/>
        <v>0</v>
      </c>
      <c r="Q45" s="187">
        <f t="shared" si="16"/>
        <v>0</v>
      </c>
      <c r="R45" s="188">
        <f t="shared" si="14"/>
        <v>0</v>
      </c>
    </row>
    <row r="46" spans="1:18" ht="22" thickBot="1">
      <c r="A46" s="104"/>
      <c r="B46" s="41" t="s">
        <v>44</v>
      </c>
      <c r="C46" s="55">
        <f>SUM(C20:C45)</f>
        <v>51</v>
      </c>
      <c r="D46" s="55">
        <f t="shared" ref="D46:R46" si="18">SUM(D20:D45)</f>
        <v>0</v>
      </c>
      <c r="E46" s="55">
        <f t="shared" si="18"/>
        <v>0</v>
      </c>
      <c r="F46" s="55">
        <f t="shared" si="18"/>
        <v>58819.666666666664</v>
      </c>
      <c r="G46" s="55">
        <f t="shared" si="18"/>
        <v>0</v>
      </c>
      <c r="H46" s="55">
        <f t="shared" si="18"/>
        <v>0</v>
      </c>
      <c r="I46" s="55">
        <f t="shared" si="18"/>
        <v>0</v>
      </c>
      <c r="J46" s="55">
        <f t="shared" si="18"/>
        <v>6451</v>
      </c>
      <c r="K46" s="53">
        <f t="shared" si="18"/>
        <v>65321.666666666664</v>
      </c>
      <c r="L46" s="53">
        <f t="shared" si="18"/>
        <v>65321.666666666664</v>
      </c>
      <c r="M46" s="26">
        <f t="shared" si="18"/>
        <v>13812</v>
      </c>
      <c r="N46" s="55">
        <f t="shared" si="18"/>
        <v>0</v>
      </c>
      <c r="O46" s="56">
        <f t="shared" si="18"/>
        <v>0</v>
      </c>
      <c r="P46" s="53">
        <f t="shared" si="18"/>
        <v>13812</v>
      </c>
      <c r="Q46" s="29">
        <f t="shared" si="18"/>
        <v>14112</v>
      </c>
      <c r="R46" s="19">
        <f t="shared" si="18"/>
        <v>79433.666666666672</v>
      </c>
    </row>
    <row r="47" spans="1:18">
      <c r="A47" s="111"/>
      <c r="B47" s="195"/>
      <c r="C47" s="87"/>
      <c r="D47" s="87"/>
      <c r="E47" s="87"/>
      <c r="F47" s="87"/>
      <c r="G47" s="87"/>
      <c r="H47" s="87"/>
      <c r="I47" s="87"/>
      <c r="J47" s="87"/>
      <c r="K47" s="87"/>
      <c r="L47" s="87"/>
      <c r="R47" s="127"/>
    </row>
    <row r="48" spans="1:18" ht="22" thickBot="1">
      <c r="A48" s="111"/>
      <c r="B48" s="195"/>
      <c r="C48" s="89"/>
      <c r="D48" s="89"/>
      <c r="E48" s="89"/>
      <c r="F48" s="89"/>
      <c r="G48" s="89"/>
      <c r="H48" s="89"/>
      <c r="I48" s="89"/>
      <c r="J48" s="89"/>
      <c r="K48" s="89"/>
      <c r="L48" s="89"/>
    </row>
    <row r="49" spans="1:18" ht="89" thickBot="1">
      <c r="A49" s="104"/>
      <c r="B49" s="41" t="s">
        <v>97</v>
      </c>
      <c r="C49" s="129" t="s">
        <v>3</v>
      </c>
      <c r="D49" s="48" t="s">
        <v>38</v>
      </c>
      <c r="E49" s="49" t="s">
        <v>39</v>
      </c>
      <c r="F49" s="49" t="s">
        <v>40</v>
      </c>
      <c r="G49" s="48" t="s">
        <v>41</v>
      </c>
      <c r="H49" s="48" t="s">
        <v>6</v>
      </c>
      <c r="I49" s="48" t="s">
        <v>2</v>
      </c>
      <c r="J49" s="50" t="s">
        <v>42</v>
      </c>
      <c r="K49" s="52" t="s">
        <v>45</v>
      </c>
      <c r="L49" s="52" t="s">
        <v>46</v>
      </c>
      <c r="M49" s="51" t="s">
        <v>107</v>
      </c>
      <c r="N49" s="48" t="s">
        <v>4</v>
      </c>
      <c r="O49" s="130" t="s">
        <v>5</v>
      </c>
      <c r="P49" s="52" t="s">
        <v>105</v>
      </c>
      <c r="Q49" s="52" t="s">
        <v>106</v>
      </c>
      <c r="R49" s="19" t="s">
        <v>1</v>
      </c>
    </row>
    <row r="50" spans="1:18">
      <c r="A50" s="123">
        <v>1</v>
      </c>
      <c r="B50" s="39" t="s">
        <v>49</v>
      </c>
      <c r="C50" s="23">
        <v>0</v>
      </c>
      <c r="D50" s="9">
        <v>0</v>
      </c>
      <c r="E50" s="9">
        <v>0</v>
      </c>
      <c r="F50" s="9">
        <v>1452</v>
      </c>
      <c r="G50" s="9">
        <v>0</v>
      </c>
      <c r="H50" s="9">
        <v>0</v>
      </c>
      <c r="I50" s="9">
        <v>0</v>
      </c>
      <c r="J50" s="6">
        <v>0</v>
      </c>
      <c r="K50" s="7">
        <f t="shared" ref="K50:K75" si="19">SUM(C50:J50)</f>
        <v>1452</v>
      </c>
      <c r="L50" s="7">
        <v>1452</v>
      </c>
      <c r="M50" s="23">
        <v>0</v>
      </c>
      <c r="N50" s="9">
        <v>0</v>
      </c>
      <c r="O50" s="6">
        <v>0</v>
      </c>
      <c r="P50" s="90">
        <v>0</v>
      </c>
      <c r="Q50" s="7">
        <v>0</v>
      </c>
      <c r="R50" s="122">
        <f t="shared" ref="R50:R76" si="20">SUM(L50,Q50)</f>
        <v>1452</v>
      </c>
    </row>
    <row r="51" spans="1:18">
      <c r="A51" s="123">
        <v>2</v>
      </c>
      <c r="B51" s="39" t="s">
        <v>50</v>
      </c>
      <c r="C51" s="73">
        <v>0</v>
      </c>
      <c r="D51" s="14">
        <v>0</v>
      </c>
      <c r="E51" s="9">
        <v>0</v>
      </c>
      <c r="F51" s="9">
        <v>154</v>
      </c>
      <c r="G51" s="14">
        <v>0</v>
      </c>
      <c r="H51" s="9">
        <v>0</v>
      </c>
      <c r="I51" s="9">
        <v>0</v>
      </c>
      <c r="J51" s="6">
        <v>0</v>
      </c>
      <c r="K51" s="7">
        <f t="shared" si="19"/>
        <v>154</v>
      </c>
      <c r="L51" s="7">
        <v>154</v>
      </c>
      <c r="M51" s="23">
        <v>0</v>
      </c>
      <c r="N51" s="9">
        <v>0</v>
      </c>
      <c r="O51" s="6">
        <v>0</v>
      </c>
      <c r="P51" s="91">
        <v>0</v>
      </c>
      <c r="Q51" s="7">
        <v>0</v>
      </c>
      <c r="R51" s="119">
        <f t="shared" si="20"/>
        <v>154</v>
      </c>
    </row>
    <row r="52" spans="1:18">
      <c r="A52" s="123">
        <v>3</v>
      </c>
      <c r="B52" s="39" t="s">
        <v>51</v>
      </c>
      <c r="C52" s="73">
        <v>0</v>
      </c>
      <c r="D52" s="14">
        <v>0</v>
      </c>
      <c r="E52" s="9">
        <v>0</v>
      </c>
      <c r="F52" s="9">
        <v>18.333333333333336</v>
      </c>
      <c r="G52" s="14">
        <v>0</v>
      </c>
      <c r="H52" s="9">
        <v>0</v>
      </c>
      <c r="I52" s="9">
        <v>0</v>
      </c>
      <c r="J52" s="6">
        <v>0</v>
      </c>
      <c r="K52" s="7">
        <f t="shared" si="19"/>
        <v>18.333333333333336</v>
      </c>
      <c r="L52" s="7">
        <v>18.333333333333336</v>
      </c>
      <c r="M52" s="23">
        <v>0</v>
      </c>
      <c r="N52" s="9">
        <v>0</v>
      </c>
      <c r="O52" s="6">
        <v>0</v>
      </c>
      <c r="P52" s="90">
        <v>0</v>
      </c>
      <c r="Q52" s="7">
        <v>0</v>
      </c>
      <c r="R52" s="119">
        <f t="shared" si="20"/>
        <v>18.333333333333336</v>
      </c>
    </row>
    <row r="53" spans="1:18">
      <c r="A53" s="123">
        <v>4</v>
      </c>
      <c r="B53" s="39" t="s">
        <v>52</v>
      </c>
      <c r="C53" s="73">
        <v>0</v>
      </c>
      <c r="D53" s="14">
        <v>0</v>
      </c>
      <c r="E53" s="9">
        <v>0</v>
      </c>
      <c r="F53" s="9">
        <v>913</v>
      </c>
      <c r="G53" s="14">
        <v>0</v>
      </c>
      <c r="H53" s="9">
        <v>0</v>
      </c>
      <c r="I53" s="9">
        <v>0</v>
      </c>
      <c r="J53" s="6">
        <v>0</v>
      </c>
      <c r="K53" s="7">
        <f t="shared" si="19"/>
        <v>913</v>
      </c>
      <c r="L53" s="7">
        <v>913</v>
      </c>
      <c r="M53" s="23">
        <v>0</v>
      </c>
      <c r="N53" s="9">
        <v>0</v>
      </c>
      <c r="O53" s="6">
        <v>0</v>
      </c>
      <c r="P53" s="90">
        <v>0</v>
      </c>
      <c r="Q53" s="7">
        <v>0</v>
      </c>
      <c r="R53" s="119">
        <f t="shared" si="20"/>
        <v>913</v>
      </c>
    </row>
    <row r="54" spans="1:18">
      <c r="A54" s="123">
        <v>5</v>
      </c>
      <c r="B54" s="39" t="s">
        <v>53</v>
      </c>
      <c r="C54" s="73">
        <v>0</v>
      </c>
      <c r="D54" s="14">
        <v>0</v>
      </c>
      <c r="E54" s="9">
        <v>0</v>
      </c>
      <c r="F54" s="9">
        <v>9427</v>
      </c>
      <c r="G54" s="14">
        <v>0</v>
      </c>
      <c r="H54" s="9">
        <v>0</v>
      </c>
      <c r="I54" s="9">
        <v>0</v>
      </c>
      <c r="J54" s="6">
        <v>0</v>
      </c>
      <c r="K54" s="7">
        <f t="shared" si="19"/>
        <v>9427</v>
      </c>
      <c r="L54" s="7">
        <v>9427</v>
      </c>
      <c r="M54" s="23">
        <v>0</v>
      </c>
      <c r="N54" s="9">
        <v>0</v>
      </c>
      <c r="O54" s="6">
        <v>0</v>
      </c>
      <c r="P54" s="90">
        <v>0</v>
      </c>
      <c r="Q54" s="7">
        <v>0</v>
      </c>
      <c r="R54" s="119">
        <f t="shared" si="20"/>
        <v>9427</v>
      </c>
    </row>
    <row r="55" spans="1:18">
      <c r="A55" s="123">
        <v>8</v>
      </c>
      <c r="B55" s="39" t="s">
        <v>55</v>
      </c>
      <c r="C55" s="73">
        <v>0</v>
      </c>
      <c r="D55" s="14">
        <v>0</v>
      </c>
      <c r="E55" s="9">
        <v>0</v>
      </c>
      <c r="F55" s="9">
        <v>33</v>
      </c>
      <c r="G55" s="14">
        <v>0</v>
      </c>
      <c r="H55" s="9">
        <v>0</v>
      </c>
      <c r="I55" s="9">
        <v>0</v>
      </c>
      <c r="J55" s="6">
        <v>0</v>
      </c>
      <c r="K55" s="7">
        <f t="shared" si="19"/>
        <v>33</v>
      </c>
      <c r="L55" s="7">
        <v>33</v>
      </c>
      <c r="M55" s="23">
        <v>0</v>
      </c>
      <c r="N55" s="9">
        <v>0</v>
      </c>
      <c r="O55" s="6">
        <v>0</v>
      </c>
      <c r="P55" s="90">
        <v>0</v>
      </c>
      <c r="Q55" s="7">
        <v>0</v>
      </c>
      <c r="R55" s="119">
        <f t="shared" si="20"/>
        <v>33</v>
      </c>
    </row>
    <row r="56" spans="1:18">
      <c r="A56" s="123">
        <v>9</v>
      </c>
      <c r="B56" s="39" t="s">
        <v>56</v>
      </c>
      <c r="C56" s="73">
        <v>0</v>
      </c>
      <c r="D56" s="14">
        <v>0</v>
      </c>
      <c r="E56" s="9">
        <v>0</v>
      </c>
      <c r="F56" s="9">
        <v>1584</v>
      </c>
      <c r="G56" s="14">
        <v>0</v>
      </c>
      <c r="H56" s="9">
        <v>0</v>
      </c>
      <c r="I56" s="9">
        <v>0</v>
      </c>
      <c r="J56" s="6">
        <v>0</v>
      </c>
      <c r="K56" s="7">
        <f t="shared" si="19"/>
        <v>1584</v>
      </c>
      <c r="L56" s="7">
        <v>1584</v>
      </c>
      <c r="M56" s="23">
        <v>0</v>
      </c>
      <c r="N56" s="9">
        <v>0</v>
      </c>
      <c r="O56" s="6">
        <v>0</v>
      </c>
      <c r="P56" s="90">
        <v>0</v>
      </c>
      <c r="Q56" s="7">
        <v>0</v>
      </c>
      <c r="R56" s="119">
        <f t="shared" si="20"/>
        <v>1584</v>
      </c>
    </row>
    <row r="57" spans="1:18">
      <c r="A57" s="123">
        <v>10</v>
      </c>
      <c r="B57" s="39" t="s">
        <v>57</v>
      </c>
      <c r="C57" s="73">
        <v>0</v>
      </c>
      <c r="D57" s="14">
        <v>0</v>
      </c>
      <c r="E57" s="9">
        <v>0</v>
      </c>
      <c r="F57" s="9">
        <v>5632</v>
      </c>
      <c r="G57" s="14">
        <v>0</v>
      </c>
      <c r="H57" s="9">
        <v>0</v>
      </c>
      <c r="I57" s="9">
        <v>0</v>
      </c>
      <c r="J57" s="6">
        <v>0</v>
      </c>
      <c r="K57" s="7">
        <f t="shared" si="19"/>
        <v>5632</v>
      </c>
      <c r="L57" s="7">
        <v>5632</v>
      </c>
      <c r="M57" s="23">
        <v>0</v>
      </c>
      <c r="N57" s="9">
        <v>0</v>
      </c>
      <c r="O57" s="6">
        <v>0</v>
      </c>
      <c r="P57" s="90">
        <v>0</v>
      </c>
      <c r="Q57" s="7">
        <v>0</v>
      </c>
      <c r="R57" s="119">
        <f t="shared" si="20"/>
        <v>5632</v>
      </c>
    </row>
    <row r="58" spans="1:18">
      <c r="A58" s="123">
        <v>11</v>
      </c>
      <c r="B58" s="39" t="s">
        <v>96</v>
      </c>
      <c r="C58" s="73">
        <v>0</v>
      </c>
      <c r="D58" s="14">
        <v>0</v>
      </c>
      <c r="E58" s="9">
        <v>0</v>
      </c>
      <c r="F58" s="9">
        <v>363</v>
      </c>
      <c r="G58" s="14">
        <v>0</v>
      </c>
      <c r="H58" s="9">
        <v>0</v>
      </c>
      <c r="I58" s="9">
        <v>0</v>
      </c>
      <c r="J58" s="6">
        <v>0</v>
      </c>
      <c r="K58" s="7">
        <f t="shared" si="19"/>
        <v>363</v>
      </c>
      <c r="L58" s="7">
        <v>363</v>
      </c>
      <c r="M58" s="23">
        <v>0</v>
      </c>
      <c r="N58" s="9">
        <v>0</v>
      </c>
      <c r="O58" s="6">
        <v>0</v>
      </c>
      <c r="P58" s="90">
        <v>0</v>
      </c>
      <c r="Q58" s="7">
        <v>0</v>
      </c>
      <c r="R58" s="119">
        <f t="shared" si="20"/>
        <v>363</v>
      </c>
    </row>
    <row r="59" spans="1:18">
      <c r="A59" s="123">
        <v>12</v>
      </c>
      <c r="B59" s="39" t="s">
        <v>59</v>
      </c>
      <c r="C59" s="73">
        <v>0</v>
      </c>
      <c r="D59" s="14">
        <v>0</v>
      </c>
      <c r="E59" s="9">
        <v>0</v>
      </c>
      <c r="F59" s="9">
        <v>0</v>
      </c>
      <c r="G59" s="14">
        <v>0</v>
      </c>
      <c r="H59" s="9">
        <v>0</v>
      </c>
      <c r="I59" s="9">
        <v>0</v>
      </c>
      <c r="J59" s="6">
        <v>484</v>
      </c>
      <c r="K59" s="7">
        <f t="shared" si="19"/>
        <v>484</v>
      </c>
      <c r="L59" s="7">
        <v>484</v>
      </c>
      <c r="M59" s="23">
        <v>0</v>
      </c>
      <c r="N59" s="9">
        <v>0</v>
      </c>
      <c r="O59" s="6">
        <v>0</v>
      </c>
      <c r="P59" s="90">
        <v>0</v>
      </c>
      <c r="Q59" s="7">
        <v>0</v>
      </c>
      <c r="R59" s="119">
        <f t="shared" si="20"/>
        <v>484</v>
      </c>
    </row>
    <row r="60" spans="1:18">
      <c r="A60" s="123">
        <v>13</v>
      </c>
      <c r="B60" s="39" t="s">
        <v>61</v>
      </c>
      <c r="C60" s="73">
        <v>0</v>
      </c>
      <c r="D60" s="14">
        <v>0</v>
      </c>
      <c r="E60" s="9">
        <v>0</v>
      </c>
      <c r="F60" s="9">
        <v>264</v>
      </c>
      <c r="G60" s="14">
        <v>0</v>
      </c>
      <c r="H60" s="9">
        <v>0</v>
      </c>
      <c r="I60" s="9">
        <v>0</v>
      </c>
      <c r="J60" s="6">
        <v>0</v>
      </c>
      <c r="K60" s="7">
        <f t="shared" si="19"/>
        <v>264</v>
      </c>
      <c r="L60" s="7">
        <v>264</v>
      </c>
      <c r="M60" s="23">
        <v>0</v>
      </c>
      <c r="N60" s="9">
        <v>0</v>
      </c>
      <c r="O60" s="6">
        <v>0</v>
      </c>
      <c r="P60" s="90">
        <v>0</v>
      </c>
      <c r="Q60" s="7">
        <v>0</v>
      </c>
      <c r="R60" s="119">
        <f t="shared" si="20"/>
        <v>264</v>
      </c>
    </row>
    <row r="61" spans="1:18">
      <c r="A61" s="123">
        <v>14</v>
      </c>
      <c r="B61" s="39" t="s">
        <v>62</v>
      </c>
      <c r="C61" s="73">
        <v>0</v>
      </c>
      <c r="D61" s="14">
        <v>0</v>
      </c>
      <c r="E61" s="9">
        <v>0</v>
      </c>
      <c r="F61" s="9">
        <v>308</v>
      </c>
      <c r="G61" s="14">
        <v>0</v>
      </c>
      <c r="H61" s="9">
        <v>0</v>
      </c>
      <c r="I61" s="9">
        <v>0</v>
      </c>
      <c r="J61" s="6">
        <v>0</v>
      </c>
      <c r="K61" s="7">
        <f t="shared" si="19"/>
        <v>308</v>
      </c>
      <c r="L61" s="7">
        <v>308</v>
      </c>
      <c r="M61" s="8">
        <v>400</v>
      </c>
      <c r="N61" s="9">
        <v>0</v>
      </c>
      <c r="O61" s="6">
        <v>0</v>
      </c>
      <c r="P61" s="90">
        <v>400</v>
      </c>
      <c r="Q61" s="7">
        <v>400</v>
      </c>
      <c r="R61" s="119">
        <v>708</v>
      </c>
    </row>
    <row r="62" spans="1:18">
      <c r="A62" s="123">
        <v>15</v>
      </c>
      <c r="B62" s="39" t="s">
        <v>63</v>
      </c>
      <c r="C62" s="73">
        <v>0</v>
      </c>
      <c r="D62" s="14">
        <v>0</v>
      </c>
      <c r="E62" s="9">
        <v>0</v>
      </c>
      <c r="F62" s="9">
        <v>5621</v>
      </c>
      <c r="G62" s="14">
        <v>0</v>
      </c>
      <c r="H62" s="9">
        <v>0</v>
      </c>
      <c r="I62" s="9">
        <v>0</v>
      </c>
      <c r="J62" s="6">
        <v>0</v>
      </c>
      <c r="K62" s="7">
        <f t="shared" si="19"/>
        <v>5621</v>
      </c>
      <c r="L62" s="7">
        <v>5621</v>
      </c>
      <c r="M62" s="23">
        <v>0</v>
      </c>
      <c r="N62" s="9">
        <v>0</v>
      </c>
      <c r="O62" s="6">
        <v>0</v>
      </c>
      <c r="P62" s="90">
        <v>0</v>
      </c>
      <c r="Q62" s="7">
        <v>0</v>
      </c>
      <c r="R62" s="119">
        <f t="shared" si="20"/>
        <v>5621</v>
      </c>
    </row>
    <row r="63" spans="1:18">
      <c r="A63" s="123">
        <v>16</v>
      </c>
      <c r="B63" s="39" t="s">
        <v>66</v>
      </c>
      <c r="C63" s="73">
        <v>0</v>
      </c>
      <c r="D63" s="14">
        <v>0</v>
      </c>
      <c r="E63" s="9">
        <v>0</v>
      </c>
      <c r="F63" s="9">
        <v>4411</v>
      </c>
      <c r="G63" s="14">
        <v>0</v>
      </c>
      <c r="H63" s="9">
        <v>0</v>
      </c>
      <c r="I63" s="9">
        <v>0</v>
      </c>
      <c r="J63" s="6">
        <v>0</v>
      </c>
      <c r="K63" s="7">
        <f t="shared" si="19"/>
        <v>4411</v>
      </c>
      <c r="L63" s="7">
        <v>4411</v>
      </c>
      <c r="M63" s="23">
        <v>0</v>
      </c>
      <c r="N63" s="9">
        <v>0</v>
      </c>
      <c r="O63" s="6">
        <v>0</v>
      </c>
      <c r="P63" s="90">
        <v>0</v>
      </c>
      <c r="Q63" s="7">
        <v>0</v>
      </c>
      <c r="R63" s="119">
        <f t="shared" si="20"/>
        <v>4411</v>
      </c>
    </row>
    <row r="64" spans="1:18">
      <c r="A64" s="123">
        <v>17</v>
      </c>
      <c r="B64" s="39" t="s">
        <v>76</v>
      </c>
      <c r="C64" s="73">
        <v>0</v>
      </c>
      <c r="D64" s="14">
        <v>0</v>
      </c>
      <c r="E64" s="9">
        <v>0</v>
      </c>
      <c r="F64" s="9">
        <v>0</v>
      </c>
      <c r="G64" s="14">
        <v>0</v>
      </c>
      <c r="H64" s="9">
        <v>0</v>
      </c>
      <c r="I64" s="9">
        <v>0</v>
      </c>
      <c r="J64" s="6">
        <v>55</v>
      </c>
      <c r="K64" s="7">
        <f t="shared" si="19"/>
        <v>55</v>
      </c>
      <c r="L64" s="7">
        <v>55</v>
      </c>
      <c r="M64" s="23">
        <v>0</v>
      </c>
      <c r="N64" s="9">
        <v>0</v>
      </c>
      <c r="O64" s="6">
        <v>0</v>
      </c>
      <c r="P64" s="90">
        <v>0</v>
      </c>
      <c r="Q64" s="7">
        <v>0</v>
      </c>
      <c r="R64" s="119">
        <f t="shared" si="20"/>
        <v>55</v>
      </c>
    </row>
    <row r="65" spans="1:18">
      <c r="A65" s="123">
        <v>18</v>
      </c>
      <c r="B65" s="39" t="s">
        <v>69</v>
      </c>
      <c r="C65" s="73">
        <v>0</v>
      </c>
      <c r="D65" s="14">
        <v>0</v>
      </c>
      <c r="E65" s="9">
        <v>0</v>
      </c>
      <c r="F65" s="9">
        <v>2684</v>
      </c>
      <c r="G65" s="14">
        <v>0</v>
      </c>
      <c r="H65" s="9">
        <v>0</v>
      </c>
      <c r="I65" s="9">
        <v>0</v>
      </c>
      <c r="J65" s="6">
        <v>0</v>
      </c>
      <c r="K65" s="7">
        <f t="shared" si="19"/>
        <v>2684</v>
      </c>
      <c r="L65" s="7">
        <v>2684</v>
      </c>
      <c r="M65" s="23">
        <v>0</v>
      </c>
      <c r="N65" s="9">
        <v>0</v>
      </c>
      <c r="O65" s="6">
        <v>0</v>
      </c>
      <c r="P65" s="90">
        <v>0</v>
      </c>
      <c r="Q65" s="7">
        <v>0</v>
      </c>
      <c r="R65" s="119">
        <f t="shared" si="20"/>
        <v>2684</v>
      </c>
    </row>
    <row r="66" spans="1:18">
      <c r="A66" s="123">
        <v>19</v>
      </c>
      <c r="B66" s="39" t="s">
        <v>73</v>
      </c>
      <c r="C66" s="73">
        <v>0</v>
      </c>
      <c r="D66" s="14">
        <v>0</v>
      </c>
      <c r="E66" s="9">
        <v>0</v>
      </c>
      <c r="F66" s="9">
        <v>1716</v>
      </c>
      <c r="G66" s="14">
        <v>0</v>
      </c>
      <c r="H66" s="9">
        <v>0</v>
      </c>
      <c r="I66" s="9">
        <v>0</v>
      </c>
      <c r="J66" s="6">
        <v>0</v>
      </c>
      <c r="K66" s="7">
        <f t="shared" si="19"/>
        <v>1716</v>
      </c>
      <c r="L66" s="7">
        <v>1716</v>
      </c>
      <c r="M66" s="23">
        <v>0</v>
      </c>
      <c r="N66" s="9">
        <v>0</v>
      </c>
      <c r="O66" s="6">
        <v>0</v>
      </c>
      <c r="P66" s="90">
        <v>0</v>
      </c>
      <c r="Q66" s="7">
        <v>0</v>
      </c>
      <c r="R66" s="119">
        <f t="shared" si="20"/>
        <v>1716</v>
      </c>
    </row>
    <row r="67" spans="1:18" ht="22" customHeight="1">
      <c r="A67" s="123">
        <v>20</v>
      </c>
      <c r="B67" s="39" t="s">
        <v>77</v>
      </c>
      <c r="C67" s="73">
        <v>0</v>
      </c>
      <c r="D67" s="14">
        <v>0</v>
      </c>
      <c r="E67" s="9">
        <v>0</v>
      </c>
      <c r="F67" s="9">
        <v>5621</v>
      </c>
      <c r="G67" s="14">
        <v>0</v>
      </c>
      <c r="H67" s="9">
        <v>0</v>
      </c>
      <c r="I67" s="9">
        <v>0</v>
      </c>
      <c r="J67" s="6">
        <v>0</v>
      </c>
      <c r="K67" s="7">
        <f t="shared" si="19"/>
        <v>5621</v>
      </c>
      <c r="L67" s="7">
        <v>5621</v>
      </c>
      <c r="M67" s="23">
        <v>0</v>
      </c>
      <c r="N67" s="9">
        <v>0</v>
      </c>
      <c r="O67" s="6">
        <v>0</v>
      </c>
      <c r="P67" s="90">
        <v>0</v>
      </c>
      <c r="Q67" s="7">
        <v>0</v>
      </c>
      <c r="R67" s="119">
        <f t="shared" si="20"/>
        <v>5621</v>
      </c>
    </row>
    <row r="68" spans="1:18">
      <c r="A68" s="123">
        <v>21</v>
      </c>
      <c r="B68" s="39" t="s">
        <v>80</v>
      </c>
      <c r="C68" s="73">
        <v>0</v>
      </c>
      <c r="D68" s="14">
        <v>0</v>
      </c>
      <c r="E68" s="9">
        <v>0</v>
      </c>
      <c r="F68" s="9">
        <v>1243</v>
      </c>
      <c r="G68" s="14">
        <v>0</v>
      </c>
      <c r="H68" s="9">
        <v>0</v>
      </c>
      <c r="I68" s="9">
        <v>0</v>
      </c>
      <c r="J68" s="6">
        <v>0</v>
      </c>
      <c r="K68" s="7">
        <f t="shared" si="19"/>
        <v>1243</v>
      </c>
      <c r="L68" s="7">
        <v>1243</v>
      </c>
      <c r="M68" s="23">
        <v>0</v>
      </c>
      <c r="N68" s="9">
        <v>0</v>
      </c>
      <c r="O68" s="6">
        <v>0</v>
      </c>
      <c r="P68" s="90">
        <v>0</v>
      </c>
      <c r="Q68" s="7">
        <v>0</v>
      </c>
      <c r="R68" s="119">
        <f t="shared" si="20"/>
        <v>1243</v>
      </c>
    </row>
    <row r="69" spans="1:18">
      <c r="A69" s="123">
        <v>22</v>
      </c>
      <c r="B69" s="124" t="s">
        <v>95</v>
      </c>
      <c r="C69" s="73">
        <v>0</v>
      </c>
      <c r="D69" s="14">
        <v>0</v>
      </c>
      <c r="E69" s="9">
        <v>0</v>
      </c>
      <c r="F69" s="9">
        <v>0</v>
      </c>
      <c r="G69" s="14">
        <v>0</v>
      </c>
      <c r="H69" s="9">
        <v>0</v>
      </c>
      <c r="I69" s="9">
        <v>0</v>
      </c>
      <c r="J69" s="6">
        <v>10</v>
      </c>
      <c r="K69" s="7">
        <f t="shared" si="19"/>
        <v>10</v>
      </c>
      <c r="L69" s="7">
        <v>10</v>
      </c>
      <c r="M69" s="23">
        <v>0</v>
      </c>
      <c r="N69" s="9">
        <v>0</v>
      </c>
      <c r="O69" s="6">
        <v>0</v>
      </c>
      <c r="P69" s="90">
        <v>0</v>
      </c>
      <c r="Q69" s="7">
        <v>0</v>
      </c>
      <c r="R69" s="119">
        <f t="shared" si="20"/>
        <v>10</v>
      </c>
    </row>
    <row r="70" spans="1:18">
      <c r="A70" s="123">
        <v>23</v>
      </c>
      <c r="B70" s="39" t="s">
        <v>82</v>
      </c>
      <c r="C70" s="73">
        <v>0</v>
      </c>
      <c r="D70" s="14">
        <v>0</v>
      </c>
      <c r="E70" s="9">
        <v>0</v>
      </c>
      <c r="F70" s="9">
        <v>18337</v>
      </c>
      <c r="G70" s="14">
        <v>0</v>
      </c>
      <c r="H70" s="9">
        <v>0</v>
      </c>
      <c r="I70" s="9">
        <v>0</v>
      </c>
      <c r="J70" s="6">
        <v>0</v>
      </c>
      <c r="K70" s="7">
        <f t="shared" si="19"/>
        <v>18337</v>
      </c>
      <c r="L70" s="7">
        <v>18337</v>
      </c>
      <c r="M70" s="23">
        <v>200</v>
      </c>
      <c r="N70" s="9">
        <v>0</v>
      </c>
      <c r="O70" s="6">
        <v>0</v>
      </c>
      <c r="P70" s="90">
        <f>SUM(M70:O70)</f>
        <v>200</v>
      </c>
      <c r="Q70" s="7">
        <f>P70</f>
        <v>200</v>
      </c>
      <c r="R70" s="119">
        <f t="shared" si="20"/>
        <v>18537</v>
      </c>
    </row>
    <row r="71" spans="1:18">
      <c r="A71" s="123">
        <v>24</v>
      </c>
      <c r="B71" s="39" t="s">
        <v>83</v>
      </c>
      <c r="C71" s="73">
        <v>0</v>
      </c>
      <c r="D71" s="14">
        <v>0</v>
      </c>
      <c r="E71" s="9">
        <v>0</v>
      </c>
      <c r="F71" s="9">
        <v>13.75</v>
      </c>
      <c r="G71" s="14">
        <v>0</v>
      </c>
      <c r="H71" s="9">
        <v>0</v>
      </c>
      <c r="I71" s="9">
        <v>0</v>
      </c>
      <c r="J71" s="6">
        <v>0</v>
      </c>
      <c r="K71" s="7">
        <f t="shared" si="19"/>
        <v>13.75</v>
      </c>
      <c r="L71" s="7">
        <v>13.75</v>
      </c>
      <c r="M71" s="23">
        <v>0</v>
      </c>
      <c r="N71" s="9">
        <v>0</v>
      </c>
      <c r="O71" s="6">
        <v>0</v>
      </c>
      <c r="P71" s="90">
        <v>0</v>
      </c>
      <c r="Q71" s="7">
        <v>0</v>
      </c>
      <c r="R71" s="119">
        <f t="shared" si="20"/>
        <v>13.75</v>
      </c>
    </row>
    <row r="72" spans="1:18">
      <c r="A72" s="123">
        <v>25</v>
      </c>
      <c r="B72" s="39" t="s">
        <v>85</v>
      </c>
      <c r="C72" s="73">
        <v>0</v>
      </c>
      <c r="D72" s="14">
        <v>0</v>
      </c>
      <c r="E72" s="9">
        <v>0</v>
      </c>
      <c r="F72" s="9">
        <v>0</v>
      </c>
      <c r="G72" s="14">
        <v>0</v>
      </c>
      <c r="H72" s="9">
        <v>0</v>
      </c>
      <c r="I72" s="9">
        <v>0</v>
      </c>
      <c r="J72" s="6">
        <v>3212</v>
      </c>
      <c r="K72" s="7">
        <f t="shared" si="19"/>
        <v>3212</v>
      </c>
      <c r="L72" s="7">
        <v>3212</v>
      </c>
      <c r="M72" s="23">
        <v>100</v>
      </c>
      <c r="N72" s="9">
        <v>0</v>
      </c>
      <c r="O72" s="6">
        <v>0</v>
      </c>
      <c r="P72" s="90">
        <f>SUM(M72:O72)</f>
        <v>100</v>
      </c>
      <c r="Q72" s="7">
        <f>P72</f>
        <v>100</v>
      </c>
      <c r="R72" s="119">
        <f t="shared" si="20"/>
        <v>3312</v>
      </c>
    </row>
    <row r="73" spans="1:18">
      <c r="A73" s="123">
        <v>26</v>
      </c>
      <c r="B73" s="39" t="s">
        <v>87</v>
      </c>
      <c r="C73" s="73">
        <v>0</v>
      </c>
      <c r="D73" s="14">
        <v>0</v>
      </c>
      <c r="E73" s="9">
        <v>0</v>
      </c>
      <c r="F73" s="9">
        <v>0</v>
      </c>
      <c r="G73" s="14">
        <v>0</v>
      </c>
      <c r="H73" s="9">
        <v>0</v>
      </c>
      <c r="I73" s="9">
        <v>0</v>
      </c>
      <c r="J73" s="6">
        <v>550</v>
      </c>
      <c r="K73" s="7">
        <f t="shared" si="19"/>
        <v>550</v>
      </c>
      <c r="L73" s="7">
        <v>550</v>
      </c>
      <c r="M73" s="23">
        <v>0</v>
      </c>
      <c r="N73" s="9">
        <v>0</v>
      </c>
      <c r="O73" s="6">
        <v>0</v>
      </c>
      <c r="P73" s="90">
        <v>0</v>
      </c>
      <c r="Q73" s="7">
        <v>0</v>
      </c>
      <c r="R73" s="119">
        <f t="shared" si="20"/>
        <v>550</v>
      </c>
    </row>
    <row r="74" spans="1:18">
      <c r="A74" s="123">
        <v>27</v>
      </c>
      <c r="B74" s="39" t="s">
        <v>88</v>
      </c>
      <c r="C74" s="73">
        <v>0</v>
      </c>
      <c r="D74" s="14">
        <v>0</v>
      </c>
      <c r="E74" s="9">
        <v>0</v>
      </c>
      <c r="F74" s="9">
        <v>429</v>
      </c>
      <c r="G74" s="14">
        <v>0</v>
      </c>
      <c r="H74" s="9">
        <v>0</v>
      </c>
      <c r="I74" s="9">
        <v>0</v>
      </c>
      <c r="J74" s="6">
        <v>0</v>
      </c>
      <c r="K74" s="7">
        <f t="shared" si="19"/>
        <v>429</v>
      </c>
      <c r="L74" s="7">
        <v>429</v>
      </c>
      <c r="M74" s="23">
        <v>0</v>
      </c>
      <c r="N74" s="9">
        <v>0</v>
      </c>
      <c r="O74" s="6">
        <v>0</v>
      </c>
      <c r="P74" s="90">
        <v>0</v>
      </c>
      <c r="Q74" s="7">
        <v>0</v>
      </c>
      <c r="R74" s="119">
        <f t="shared" si="20"/>
        <v>429</v>
      </c>
    </row>
    <row r="75" spans="1:18" ht="22" thickBot="1">
      <c r="A75" s="125">
        <v>28</v>
      </c>
      <c r="B75" s="40" t="s">
        <v>90</v>
      </c>
      <c r="C75" s="126">
        <v>0</v>
      </c>
      <c r="D75" s="24">
        <v>0</v>
      </c>
      <c r="E75" s="15">
        <v>0</v>
      </c>
      <c r="F75" s="15">
        <v>3641</v>
      </c>
      <c r="G75" s="24">
        <v>0</v>
      </c>
      <c r="H75" s="15">
        <v>0</v>
      </c>
      <c r="I75" s="15">
        <v>0</v>
      </c>
      <c r="J75" s="10">
        <v>0</v>
      </c>
      <c r="K75" s="11">
        <f t="shared" si="19"/>
        <v>3641</v>
      </c>
      <c r="L75" s="11">
        <v>3641</v>
      </c>
      <c r="M75" s="25">
        <v>200</v>
      </c>
      <c r="N75" s="15">
        <v>0</v>
      </c>
      <c r="O75" s="10">
        <v>0</v>
      </c>
      <c r="P75" s="92">
        <f>SUM(M75:O75)</f>
        <v>200</v>
      </c>
      <c r="Q75" s="11">
        <f>P75</f>
        <v>200</v>
      </c>
      <c r="R75" s="120">
        <f t="shared" si="20"/>
        <v>3841</v>
      </c>
    </row>
    <row r="76" spans="1:18" ht="22" thickBot="1">
      <c r="A76" s="104"/>
      <c r="B76" s="41" t="s">
        <v>98</v>
      </c>
      <c r="C76" s="26">
        <f>SUM(C50:C75)</f>
        <v>0</v>
      </c>
      <c r="D76" s="55">
        <f t="shared" ref="D76:R76" si="21">SUM(D50:D75)</f>
        <v>0</v>
      </c>
      <c r="E76" s="55">
        <f t="shared" si="21"/>
        <v>0</v>
      </c>
      <c r="F76" s="55">
        <f t="shared" si="21"/>
        <v>63865.083333333328</v>
      </c>
      <c r="G76" s="55">
        <f t="shared" si="21"/>
        <v>0</v>
      </c>
      <c r="H76" s="55">
        <f t="shared" si="21"/>
        <v>0</v>
      </c>
      <c r="I76" s="55">
        <f t="shared" si="21"/>
        <v>0</v>
      </c>
      <c r="J76" s="56">
        <f t="shared" si="21"/>
        <v>4311</v>
      </c>
      <c r="K76" s="53">
        <f t="shared" si="21"/>
        <v>68176.083333333328</v>
      </c>
      <c r="L76" s="53">
        <f t="shared" si="21"/>
        <v>68176.083333333328</v>
      </c>
      <c r="M76" s="26">
        <f t="shared" si="21"/>
        <v>900</v>
      </c>
      <c r="N76" s="27">
        <f t="shared" si="21"/>
        <v>0</v>
      </c>
      <c r="O76" s="28">
        <f t="shared" si="21"/>
        <v>0</v>
      </c>
      <c r="P76" s="53">
        <f t="shared" si="21"/>
        <v>900</v>
      </c>
      <c r="Q76" s="53">
        <f t="shared" si="21"/>
        <v>900</v>
      </c>
      <c r="R76" s="19">
        <f t="shared" si="21"/>
        <v>69076.083333333328</v>
      </c>
    </row>
    <row r="77" spans="1:18" s="203" customFormat="1" ht="22" thickBot="1">
      <c r="A77" s="3"/>
      <c r="B77" s="22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17"/>
      <c r="N77" s="17"/>
      <c r="O77" s="17"/>
      <c r="P77" s="17"/>
      <c r="Q77" s="78"/>
      <c r="R77" s="121"/>
    </row>
    <row r="78" spans="1:18" ht="89" thickBot="1">
      <c r="A78" s="107"/>
      <c r="B78" s="57" t="s">
        <v>99</v>
      </c>
      <c r="C78" s="129" t="s">
        <v>3</v>
      </c>
      <c r="D78" s="48" t="s">
        <v>38</v>
      </c>
      <c r="E78" s="49" t="s">
        <v>39</v>
      </c>
      <c r="F78" s="49" t="s">
        <v>40</v>
      </c>
      <c r="G78" s="48" t="s">
        <v>41</v>
      </c>
      <c r="H78" s="48" t="s">
        <v>6</v>
      </c>
      <c r="I78" s="48" t="s">
        <v>2</v>
      </c>
      <c r="J78" s="50" t="s">
        <v>42</v>
      </c>
      <c r="K78" s="52" t="s">
        <v>45</v>
      </c>
      <c r="L78" s="52" t="s">
        <v>46</v>
      </c>
      <c r="M78" s="51" t="s">
        <v>107</v>
      </c>
      <c r="N78" s="48" t="s">
        <v>4</v>
      </c>
      <c r="O78" s="130" t="s">
        <v>5</v>
      </c>
      <c r="P78" s="52" t="s">
        <v>105</v>
      </c>
      <c r="Q78" s="52" t="s">
        <v>106</v>
      </c>
      <c r="R78" s="19" t="s">
        <v>1</v>
      </c>
    </row>
    <row r="79" spans="1:18">
      <c r="A79" s="62">
        <v>1</v>
      </c>
      <c r="B79" s="63" t="s">
        <v>47</v>
      </c>
      <c r="C79" s="64">
        <v>0</v>
      </c>
      <c r="D79" s="31">
        <v>0</v>
      </c>
      <c r="E79" s="21">
        <v>0</v>
      </c>
      <c r="F79" s="21">
        <v>187</v>
      </c>
      <c r="G79" s="31">
        <v>0</v>
      </c>
      <c r="H79" s="21">
        <v>0</v>
      </c>
      <c r="I79" s="21">
        <v>0</v>
      </c>
      <c r="J79" s="4">
        <v>0</v>
      </c>
      <c r="K79" s="5">
        <f>SUM(C79:J79)</f>
        <v>187</v>
      </c>
      <c r="L79" s="5">
        <v>187</v>
      </c>
      <c r="M79" s="93">
        <v>0</v>
      </c>
      <c r="N79" s="21">
        <v>0</v>
      </c>
      <c r="O79" s="4">
        <v>0</v>
      </c>
      <c r="P79" s="113">
        <v>0</v>
      </c>
      <c r="Q79" s="5"/>
      <c r="R79" s="119">
        <f t="shared" ref="R79:R89" si="22">SUM(L79,Q79)</f>
        <v>187</v>
      </c>
    </row>
    <row r="80" spans="1:18">
      <c r="A80" s="65">
        <v>2</v>
      </c>
      <c r="B80" s="66" t="s">
        <v>48</v>
      </c>
      <c r="C80" s="67">
        <v>0</v>
      </c>
      <c r="D80" s="68">
        <v>0</v>
      </c>
      <c r="E80" s="68">
        <v>0</v>
      </c>
      <c r="F80" s="68">
        <v>33</v>
      </c>
      <c r="G80" s="68">
        <v>0</v>
      </c>
      <c r="H80" s="68">
        <v>0</v>
      </c>
      <c r="I80" s="68">
        <v>0</v>
      </c>
      <c r="J80" s="114">
        <v>0</v>
      </c>
      <c r="K80" s="115">
        <f t="shared" ref="K80:K89" si="23">SUM(C80:J80)</f>
        <v>33</v>
      </c>
      <c r="L80" s="115">
        <v>33</v>
      </c>
      <c r="M80" s="67">
        <v>0</v>
      </c>
      <c r="N80" s="68">
        <v>0</v>
      </c>
      <c r="O80" s="114">
        <v>0</v>
      </c>
      <c r="P80" s="115">
        <v>0</v>
      </c>
      <c r="Q80" s="115"/>
      <c r="R80" s="119">
        <f t="shared" si="22"/>
        <v>33</v>
      </c>
    </row>
    <row r="81" spans="1:18">
      <c r="A81" s="65">
        <v>3</v>
      </c>
      <c r="B81" s="66" t="s">
        <v>64</v>
      </c>
      <c r="C81" s="67">
        <v>0</v>
      </c>
      <c r="D81" s="68">
        <v>0</v>
      </c>
      <c r="E81" s="68">
        <v>0</v>
      </c>
      <c r="F81" s="68">
        <v>110</v>
      </c>
      <c r="G81" s="68">
        <v>0</v>
      </c>
      <c r="H81" s="68">
        <v>0</v>
      </c>
      <c r="I81" s="68">
        <v>0</v>
      </c>
      <c r="J81" s="114">
        <v>0</v>
      </c>
      <c r="K81" s="115">
        <f t="shared" si="23"/>
        <v>110</v>
      </c>
      <c r="L81" s="115">
        <v>110</v>
      </c>
      <c r="M81" s="67">
        <v>0</v>
      </c>
      <c r="N81" s="68">
        <v>0</v>
      </c>
      <c r="O81" s="114">
        <v>0</v>
      </c>
      <c r="P81" s="115">
        <v>0</v>
      </c>
      <c r="Q81" s="115"/>
      <c r="R81" s="119">
        <f t="shared" si="22"/>
        <v>110</v>
      </c>
    </row>
    <row r="82" spans="1:18">
      <c r="A82" s="65">
        <v>4</v>
      </c>
      <c r="B82" s="66" t="s">
        <v>71</v>
      </c>
      <c r="C82" s="73">
        <v>0</v>
      </c>
      <c r="D82" s="14">
        <v>0</v>
      </c>
      <c r="E82" s="9">
        <v>0</v>
      </c>
      <c r="F82" s="9">
        <v>11748</v>
      </c>
      <c r="G82" s="14">
        <v>0</v>
      </c>
      <c r="H82" s="9">
        <v>0</v>
      </c>
      <c r="I82" s="9">
        <v>0</v>
      </c>
      <c r="J82" s="6">
        <v>0</v>
      </c>
      <c r="K82" s="7">
        <f t="shared" si="23"/>
        <v>11748</v>
      </c>
      <c r="L82" s="7">
        <v>11748</v>
      </c>
      <c r="M82" s="23">
        <v>0</v>
      </c>
      <c r="N82" s="9">
        <v>0</v>
      </c>
      <c r="O82" s="6">
        <v>0</v>
      </c>
      <c r="P82" s="7">
        <v>0</v>
      </c>
      <c r="Q82" s="7"/>
      <c r="R82" s="119">
        <f t="shared" si="22"/>
        <v>11748</v>
      </c>
    </row>
    <row r="83" spans="1:18">
      <c r="A83" s="65">
        <v>5</v>
      </c>
      <c r="B83" s="66" t="s">
        <v>69</v>
      </c>
      <c r="C83" s="73">
        <v>0</v>
      </c>
      <c r="D83" s="14">
        <v>0</v>
      </c>
      <c r="E83" s="9">
        <v>0</v>
      </c>
      <c r="F83" s="9">
        <v>2684</v>
      </c>
      <c r="G83" s="14">
        <v>0</v>
      </c>
      <c r="H83" s="9">
        <v>0</v>
      </c>
      <c r="I83" s="9">
        <v>0</v>
      </c>
      <c r="J83" s="6">
        <v>0</v>
      </c>
      <c r="K83" s="7">
        <f t="shared" si="23"/>
        <v>2684</v>
      </c>
      <c r="L83" s="7">
        <v>2684</v>
      </c>
      <c r="M83" s="23">
        <v>0</v>
      </c>
      <c r="N83" s="9">
        <v>0</v>
      </c>
      <c r="O83" s="6">
        <v>0</v>
      </c>
      <c r="P83" s="7">
        <v>0</v>
      </c>
      <c r="Q83" s="7"/>
      <c r="R83" s="119">
        <f t="shared" si="22"/>
        <v>2684</v>
      </c>
    </row>
    <row r="84" spans="1:18">
      <c r="A84" s="65">
        <v>6</v>
      </c>
      <c r="B84" s="66" t="s">
        <v>70</v>
      </c>
      <c r="C84" s="73">
        <v>0</v>
      </c>
      <c r="D84" s="14">
        <v>0</v>
      </c>
      <c r="E84" s="9">
        <v>0</v>
      </c>
      <c r="F84" s="9">
        <v>5522</v>
      </c>
      <c r="G84" s="14">
        <v>0</v>
      </c>
      <c r="H84" s="9">
        <v>0</v>
      </c>
      <c r="I84" s="9">
        <v>0</v>
      </c>
      <c r="J84" s="6">
        <v>0</v>
      </c>
      <c r="K84" s="7">
        <f t="shared" si="23"/>
        <v>5522</v>
      </c>
      <c r="L84" s="7">
        <v>5522</v>
      </c>
      <c r="M84" s="23">
        <v>0</v>
      </c>
      <c r="N84" s="9">
        <v>0</v>
      </c>
      <c r="O84" s="6">
        <v>0</v>
      </c>
      <c r="P84" s="7">
        <v>0</v>
      </c>
      <c r="Q84" s="7"/>
      <c r="R84" s="119">
        <f t="shared" si="22"/>
        <v>5522</v>
      </c>
    </row>
    <row r="85" spans="1:18">
      <c r="A85" s="65">
        <v>7</v>
      </c>
      <c r="B85" s="66" t="s">
        <v>72</v>
      </c>
      <c r="C85" s="73">
        <v>0</v>
      </c>
      <c r="D85" s="14">
        <v>0</v>
      </c>
      <c r="E85" s="9">
        <v>0</v>
      </c>
      <c r="F85" s="9">
        <v>4356</v>
      </c>
      <c r="G85" s="14">
        <v>0</v>
      </c>
      <c r="H85" s="9">
        <v>0</v>
      </c>
      <c r="I85" s="9">
        <v>0</v>
      </c>
      <c r="J85" s="6">
        <v>0</v>
      </c>
      <c r="K85" s="7">
        <f t="shared" si="23"/>
        <v>4356</v>
      </c>
      <c r="L85" s="7">
        <v>4356</v>
      </c>
      <c r="M85" s="23">
        <v>0</v>
      </c>
      <c r="N85" s="9">
        <v>0</v>
      </c>
      <c r="O85" s="6">
        <v>0</v>
      </c>
      <c r="P85" s="7">
        <v>0</v>
      </c>
      <c r="Q85" s="7"/>
      <c r="R85" s="119">
        <f t="shared" si="22"/>
        <v>4356</v>
      </c>
    </row>
    <row r="86" spans="1:18">
      <c r="A86" s="65">
        <v>8</v>
      </c>
      <c r="B86" s="66" t="s">
        <v>81</v>
      </c>
      <c r="C86" s="67">
        <v>0</v>
      </c>
      <c r="D86" s="68">
        <v>0</v>
      </c>
      <c r="E86" s="68">
        <v>0</v>
      </c>
      <c r="F86" s="68">
        <v>99</v>
      </c>
      <c r="G86" s="68">
        <v>0</v>
      </c>
      <c r="H86" s="68">
        <v>0</v>
      </c>
      <c r="I86" s="68">
        <v>0</v>
      </c>
      <c r="J86" s="114">
        <v>0</v>
      </c>
      <c r="K86" s="115">
        <f t="shared" si="23"/>
        <v>99</v>
      </c>
      <c r="L86" s="115">
        <v>99</v>
      </c>
      <c r="M86" s="67">
        <v>0</v>
      </c>
      <c r="N86" s="68">
        <v>0</v>
      </c>
      <c r="O86" s="114">
        <v>0</v>
      </c>
      <c r="P86" s="115">
        <v>0</v>
      </c>
      <c r="Q86" s="115"/>
      <c r="R86" s="119">
        <f t="shared" si="22"/>
        <v>99</v>
      </c>
    </row>
    <row r="87" spans="1:18">
      <c r="A87" s="65">
        <v>9</v>
      </c>
      <c r="B87" s="66" t="s">
        <v>91</v>
      </c>
      <c r="C87" s="73">
        <v>0</v>
      </c>
      <c r="D87" s="14">
        <v>0</v>
      </c>
      <c r="E87" s="9">
        <v>0</v>
      </c>
      <c r="F87" s="9">
        <v>760.83333333333337</v>
      </c>
      <c r="G87" s="14">
        <v>0</v>
      </c>
      <c r="H87" s="9">
        <v>0</v>
      </c>
      <c r="I87" s="9">
        <v>0</v>
      </c>
      <c r="J87" s="6">
        <v>0</v>
      </c>
      <c r="K87" s="7">
        <f t="shared" si="23"/>
        <v>760.83333333333337</v>
      </c>
      <c r="L87" s="7">
        <v>760.83333333333337</v>
      </c>
      <c r="M87" s="23">
        <v>0</v>
      </c>
      <c r="N87" s="9">
        <v>0</v>
      </c>
      <c r="O87" s="6">
        <v>0</v>
      </c>
      <c r="P87" s="7">
        <v>0</v>
      </c>
      <c r="Q87" s="7"/>
      <c r="R87" s="119">
        <f t="shared" si="22"/>
        <v>760.83333333333337</v>
      </c>
    </row>
    <row r="88" spans="1:18" ht="22" thickBot="1">
      <c r="A88" s="74">
        <v>10</v>
      </c>
      <c r="B88" s="116" t="s">
        <v>93</v>
      </c>
      <c r="C88" s="76">
        <v>0</v>
      </c>
      <c r="D88" s="34">
        <v>0</v>
      </c>
      <c r="E88" s="35">
        <v>0</v>
      </c>
      <c r="F88" s="35">
        <v>682</v>
      </c>
      <c r="G88" s="34">
        <v>0</v>
      </c>
      <c r="H88" s="35">
        <v>0</v>
      </c>
      <c r="I88" s="35">
        <v>0</v>
      </c>
      <c r="J88" s="36">
        <v>0</v>
      </c>
      <c r="K88" s="37">
        <f t="shared" si="23"/>
        <v>682</v>
      </c>
      <c r="L88" s="37">
        <v>682</v>
      </c>
      <c r="M88" s="98">
        <v>0</v>
      </c>
      <c r="N88" s="35">
        <v>0</v>
      </c>
      <c r="O88" s="36">
        <v>0</v>
      </c>
      <c r="P88" s="37">
        <v>0</v>
      </c>
      <c r="Q88" s="37"/>
      <c r="R88" s="120">
        <f t="shared" si="22"/>
        <v>682</v>
      </c>
    </row>
    <row r="89" spans="1:18" ht="22" thickBot="1">
      <c r="A89" s="108"/>
      <c r="B89" s="58" t="s">
        <v>100</v>
      </c>
      <c r="C89" s="54">
        <f>SUM(C79:C88)</f>
        <v>0</v>
      </c>
      <c r="D89" s="59">
        <f t="shared" ref="D89:R89" si="24">SUM(D79:D88)</f>
        <v>0</v>
      </c>
      <c r="E89" s="59">
        <f t="shared" si="24"/>
        <v>0</v>
      </c>
      <c r="F89" s="59">
        <f t="shared" si="24"/>
        <v>26181.833333333332</v>
      </c>
      <c r="G89" s="59">
        <f t="shared" si="24"/>
        <v>0</v>
      </c>
      <c r="H89" s="59">
        <f t="shared" si="24"/>
        <v>0</v>
      </c>
      <c r="I89" s="59">
        <f t="shared" si="24"/>
        <v>0</v>
      </c>
      <c r="J89" s="60">
        <f t="shared" si="24"/>
        <v>0</v>
      </c>
      <c r="K89" s="61">
        <f t="shared" si="24"/>
        <v>26181.833333333332</v>
      </c>
      <c r="L89" s="61">
        <f t="shared" si="24"/>
        <v>26181.833333333332</v>
      </c>
      <c r="M89" s="54">
        <f t="shared" si="24"/>
        <v>0</v>
      </c>
      <c r="N89" s="59">
        <f t="shared" si="24"/>
        <v>0</v>
      </c>
      <c r="O89" s="60">
        <f t="shared" si="24"/>
        <v>0</v>
      </c>
      <c r="P89" s="61">
        <f t="shared" si="24"/>
        <v>0</v>
      </c>
      <c r="Q89" s="61">
        <f t="shared" si="24"/>
        <v>0</v>
      </c>
      <c r="R89" s="19">
        <f t="shared" si="24"/>
        <v>26181.833333333332</v>
      </c>
    </row>
    <row r="90" spans="1:18" s="204" customFormat="1" ht="22" thickBot="1">
      <c r="A90" s="3"/>
      <c r="B90" s="22"/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17"/>
      <c r="N90" s="17"/>
      <c r="O90" s="17"/>
      <c r="P90" s="17"/>
      <c r="Q90" s="78"/>
      <c r="R90" s="121"/>
    </row>
    <row r="91" spans="1:18" s="204" customFormat="1" ht="89" thickBot="1">
      <c r="A91" s="107"/>
      <c r="B91" s="57" t="s">
        <v>101</v>
      </c>
      <c r="C91" s="129" t="s">
        <v>3</v>
      </c>
      <c r="D91" s="48" t="s">
        <v>38</v>
      </c>
      <c r="E91" s="49" t="s">
        <v>39</v>
      </c>
      <c r="F91" s="49" t="s">
        <v>40</v>
      </c>
      <c r="G91" s="48" t="s">
        <v>41</v>
      </c>
      <c r="H91" s="48" t="s">
        <v>6</v>
      </c>
      <c r="I91" s="48" t="s">
        <v>2</v>
      </c>
      <c r="J91" s="50" t="s">
        <v>42</v>
      </c>
      <c r="K91" s="52" t="s">
        <v>45</v>
      </c>
      <c r="L91" s="52" t="s">
        <v>46</v>
      </c>
      <c r="M91" s="51" t="s">
        <v>107</v>
      </c>
      <c r="N91" s="48" t="s">
        <v>4</v>
      </c>
      <c r="O91" s="130" t="s">
        <v>5</v>
      </c>
      <c r="P91" s="52" t="s">
        <v>105</v>
      </c>
      <c r="Q91" s="52" t="s">
        <v>106</v>
      </c>
      <c r="R91" s="19" t="s">
        <v>1</v>
      </c>
    </row>
    <row r="92" spans="1:18" s="204" customFormat="1">
      <c r="A92" s="62">
        <v>1</v>
      </c>
      <c r="B92" s="63" t="s">
        <v>54</v>
      </c>
      <c r="C92" s="64">
        <v>0</v>
      </c>
      <c r="D92" s="31">
        <v>0</v>
      </c>
      <c r="E92" s="21">
        <v>0</v>
      </c>
      <c r="F92" s="21">
        <v>0</v>
      </c>
      <c r="G92" s="31">
        <v>0</v>
      </c>
      <c r="H92" s="21">
        <v>0</v>
      </c>
      <c r="I92" s="21">
        <v>0</v>
      </c>
      <c r="J92" s="4">
        <v>0</v>
      </c>
      <c r="K92" s="5">
        <f>SUM(C92:J92)</f>
        <v>0</v>
      </c>
      <c r="L92" s="5"/>
      <c r="M92" s="93">
        <v>0</v>
      </c>
      <c r="N92" s="21">
        <v>0</v>
      </c>
      <c r="O92" s="4">
        <v>0</v>
      </c>
      <c r="P92" s="5">
        <f t="shared" ref="P92:P104" si="25">SUM(J92:O92)</f>
        <v>0</v>
      </c>
      <c r="Q92" s="5"/>
      <c r="R92" s="122"/>
    </row>
    <row r="93" spans="1:18" s="204" customFormat="1">
      <c r="A93" s="65">
        <v>2</v>
      </c>
      <c r="B93" s="66" t="s">
        <v>58</v>
      </c>
      <c r="C93" s="67">
        <v>0</v>
      </c>
      <c r="D93" s="68">
        <v>0</v>
      </c>
      <c r="E93" s="68">
        <v>0</v>
      </c>
      <c r="F93" s="68">
        <v>0</v>
      </c>
      <c r="G93" s="68">
        <v>0</v>
      </c>
      <c r="H93" s="99">
        <v>0</v>
      </c>
      <c r="I93" s="99">
        <v>0</v>
      </c>
      <c r="J93" s="100">
        <v>0</v>
      </c>
      <c r="K93" s="101">
        <f t="shared" ref="K93:K104" si="26">SUM(C93:J93)</f>
        <v>0</v>
      </c>
      <c r="L93" s="101"/>
      <c r="M93" s="94">
        <v>0</v>
      </c>
      <c r="N93" s="95">
        <v>0</v>
      </c>
      <c r="O93" s="96">
        <v>0</v>
      </c>
      <c r="P93" s="101">
        <f t="shared" si="25"/>
        <v>0</v>
      </c>
      <c r="Q93" s="97"/>
      <c r="R93" s="119"/>
    </row>
    <row r="94" spans="1:18" s="204" customFormat="1">
      <c r="A94" s="65">
        <v>3</v>
      </c>
      <c r="B94" s="69" t="s">
        <v>60</v>
      </c>
      <c r="C94" s="70">
        <v>0</v>
      </c>
      <c r="D94" s="71">
        <v>0</v>
      </c>
      <c r="E94" s="72">
        <v>0</v>
      </c>
      <c r="F94" s="71">
        <v>0</v>
      </c>
      <c r="G94" s="71">
        <v>0</v>
      </c>
      <c r="H94" s="99">
        <v>0</v>
      </c>
      <c r="I94" s="99">
        <v>0</v>
      </c>
      <c r="J94" s="100">
        <v>0</v>
      </c>
      <c r="K94" s="101">
        <f t="shared" si="26"/>
        <v>0</v>
      </c>
      <c r="L94" s="101"/>
      <c r="M94" s="94">
        <v>0</v>
      </c>
      <c r="N94" s="95">
        <v>0</v>
      </c>
      <c r="O94" s="96">
        <v>0</v>
      </c>
      <c r="P94" s="101">
        <f t="shared" si="25"/>
        <v>0</v>
      </c>
      <c r="Q94" s="97"/>
      <c r="R94" s="119"/>
    </row>
    <row r="95" spans="1:18" s="204" customFormat="1">
      <c r="A95" s="65">
        <v>4</v>
      </c>
      <c r="B95" s="69" t="s">
        <v>65</v>
      </c>
      <c r="C95" s="70">
        <v>0</v>
      </c>
      <c r="D95" s="71">
        <v>0</v>
      </c>
      <c r="E95" s="71">
        <v>0</v>
      </c>
      <c r="F95" s="71">
        <v>0</v>
      </c>
      <c r="G95" s="71">
        <v>0</v>
      </c>
      <c r="H95" s="99">
        <v>0</v>
      </c>
      <c r="I95" s="99">
        <v>0</v>
      </c>
      <c r="J95" s="100">
        <v>0</v>
      </c>
      <c r="K95" s="101">
        <f t="shared" si="26"/>
        <v>0</v>
      </c>
      <c r="L95" s="101"/>
      <c r="M95" s="94">
        <v>0</v>
      </c>
      <c r="N95" s="95">
        <v>0</v>
      </c>
      <c r="O95" s="96">
        <v>0</v>
      </c>
      <c r="P95" s="101">
        <f t="shared" si="25"/>
        <v>0</v>
      </c>
      <c r="Q95" s="97"/>
      <c r="R95" s="119"/>
    </row>
    <row r="96" spans="1:18" s="204" customFormat="1">
      <c r="A96" s="65">
        <v>5</v>
      </c>
      <c r="B96" s="66" t="s">
        <v>67</v>
      </c>
      <c r="C96" s="73">
        <v>0</v>
      </c>
      <c r="D96" s="14">
        <v>0</v>
      </c>
      <c r="E96" s="9">
        <v>0</v>
      </c>
      <c r="F96" s="9">
        <v>0</v>
      </c>
      <c r="G96" s="14">
        <v>0</v>
      </c>
      <c r="H96" s="9">
        <v>0</v>
      </c>
      <c r="I96" s="9">
        <v>0</v>
      </c>
      <c r="J96" s="6">
        <v>0</v>
      </c>
      <c r="K96" s="7">
        <f t="shared" si="26"/>
        <v>0</v>
      </c>
      <c r="L96" s="7"/>
      <c r="M96" s="23">
        <v>0</v>
      </c>
      <c r="N96" s="9">
        <v>0</v>
      </c>
      <c r="O96" s="6">
        <v>0</v>
      </c>
      <c r="P96" s="7">
        <f t="shared" si="25"/>
        <v>0</v>
      </c>
      <c r="Q96" s="7"/>
      <c r="R96" s="119"/>
    </row>
    <row r="97" spans="1:18" s="204" customFormat="1">
      <c r="A97" s="65">
        <v>6</v>
      </c>
      <c r="B97" s="66" t="s">
        <v>74</v>
      </c>
      <c r="C97" s="73">
        <v>0</v>
      </c>
      <c r="D97" s="14">
        <v>0</v>
      </c>
      <c r="E97" s="9">
        <v>0</v>
      </c>
      <c r="F97" s="9">
        <v>0</v>
      </c>
      <c r="G97" s="14">
        <v>0</v>
      </c>
      <c r="H97" s="9">
        <v>0</v>
      </c>
      <c r="I97" s="9">
        <v>0</v>
      </c>
      <c r="J97" s="6">
        <v>0</v>
      </c>
      <c r="K97" s="7">
        <f t="shared" si="26"/>
        <v>0</v>
      </c>
      <c r="L97" s="7"/>
      <c r="M97" s="23">
        <v>0</v>
      </c>
      <c r="N97" s="9">
        <v>0</v>
      </c>
      <c r="O97" s="6">
        <v>0</v>
      </c>
      <c r="P97" s="7">
        <f t="shared" si="25"/>
        <v>0</v>
      </c>
      <c r="Q97" s="7"/>
      <c r="R97" s="119"/>
    </row>
    <row r="98" spans="1:18" s="204" customFormat="1">
      <c r="A98" s="65">
        <v>7</v>
      </c>
      <c r="B98" s="66" t="s">
        <v>75</v>
      </c>
      <c r="C98" s="73">
        <v>0</v>
      </c>
      <c r="D98" s="14">
        <v>0</v>
      </c>
      <c r="E98" s="9">
        <v>0</v>
      </c>
      <c r="F98" s="9">
        <v>0</v>
      </c>
      <c r="G98" s="14">
        <v>0</v>
      </c>
      <c r="H98" s="9">
        <v>0</v>
      </c>
      <c r="I98" s="9">
        <v>0</v>
      </c>
      <c r="J98" s="6">
        <v>0</v>
      </c>
      <c r="K98" s="7">
        <f t="shared" si="26"/>
        <v>0</v>
      </c>
      <c r="L98" s="7"/>
      <c r="M98" s="23">
        <v>0</v>
      </c>
      <c r="N98" s="9">
        <v>0</v>
      </c>
      <c r="O98" s="6">
        <v>0</v>
      </c>
      <c r="P98" s="7">
        <f t="shared" si="25"/>
        <v>0</v>
      </c>
      <c r="Q98" s="7"/>
      <c r="R98" s="119"/>
    </row>
    <row r="99" spans="1:18" s="204" customFormat="1">
      <c r="A99" s="65">
        <v>8</v>
      </c>
      <c r="B99" s="69" t="s">
        <v>78</v>
      </c>
      <c r="C99" s="73">
        <v>0</v>
      </c>
      <c r="D99" s="14">
        <v>0</v>
      </c>
      <c r="E99" s="9">
        <v>0</v>
      </c>
      <c r="F99" s="9">
        <v>0</v>
      </c>
      <c r="G99" s="14">
        <v>0</v>
      </c>
      <c r="H99" s="9">
        <v>0</v>
      </c>
      <c r="I99" s="9">
        <v>0</v>
      </c>
      <c r="J99" s="6">
        <v>0</v>
      </c>
      <c r="K99" s="7">
        <f t="shared" si="26"/>
        <v>0</v>
      </c>
      <c r="L99" s="7"/>
      <c r="M99" s="23">
        <v>0</v>
      </c>
      <c r="N99" s="9">
        <v>0</v>
      </c>
      <c r="O99" s="6">
        <v>0</v>
      </c>
      <c r="P99" s="7">
        <f t="shared" si="25"/>
        <v>0</v>
      </c>
      <c r="Q99" s="7"/>
      <c r="R99" s="119"/>
    </row>
    <row r="100" spans="1:18" s="204" customFormat="1">
      <c r="A100" s="65">
        <v>9</v>
      </c>
      <c r="B100" s="69" t="s">
        <v>79</v>
      </c>
      <c r="C100" s="70">
        <v>0</v>
      </c>
      <c r="D100" s="71">
        <v>0</v>
      </c>
      <c r="E100" s="72">
        <v>0</v>
      </c>
      <c r="F100" s="71">
        <v>0</v>
      </c>
      <c r="G100" s="71">
        <v>0</v>
      </c>
      <c r="H100" s="99">
        <v>0</v>
      </c>
      <c r="I100" s="99">
        <v>0</v>
      </c>
      <c r="J100" s="100">
        <v>0</v>
      </c>
      <c r="K100" s="101">
        <f t="shared" si="26"/>
        <v>0</v>
      </c>
      <c r="L100" s="101"/>
      <c r="M100" s="94">
        <v>0</v>
      </c>
      <c r="N100" s="95">
        <v>0</v>
      </c>
      <c r="O100" s="96">
        <v>0</v>
      </c>
      <c r="P100" s="101">
        <f t="shared" si="25"/>
        <v>0</v>
      </c>
      <c r="Q100" s="97"/>
      <c r="R100" s="119"/>
    </row>
    <row r="101" spans="1:18" s="204" customFormat="1">
      <c r="A101" s="65">
        <v>10</v>
      </c>
      <c r="B101" s="69" t="s">
        <v>86</v>
      </c>
      <c r="C101" s="73">
        <v>0</v>
      </c>
      <c r="D101" s="14">
        <v>0</v>
      </c>
      <c r="E101" s="9">
        <v>0</v>
      </c>
      <c r="F101" s="9">
        <v>0</v>
      </c>
      <c r="G101" s="14">
        <v>0</v>
      </c>
      <c r="H101" s="9">
        <v>0</v>
      </c>
      <c r="I101" s="9">
        <v>0</v>
      </c>
      <c r="J101" s="6">
        <v>0</v>
      </c>
      <c r="K101" s="7">
        <f t="shared" si="26"/>
        <v>0</v>
      </c>
      <c r="L101" s="7"/>
      <c r="M101" s="23">
        <v>0</v>
      </c>
      <c r="N101" s="9">
        <v>0</v>
      </c>
      <c r="O101" s="6">
        <v>0</v>
      </c>
      <c r="P101" s="7">
        <f t="shared" si="25"/>
        <v>0</v>
      </c>
      <c r="Q101" s="7"/>
      <c r="R101" s="119"/>
    </row>
    <row r="102" spans="1:18" s="204" customFormat="1">
      <c r="A102" s="65">
        <v>11</v>
      </c>
      <c r="B102" s="69" t="s">
        <v>89</v>
      </c>
      <c r="C102" s="73">
        <v>0</v>
      </c>
      <c r="D102" s="14">
        <v>0</v>
      </c>
      <c r="E102" s="9">
        <v>0</v>
      </c>
      <c r="F102" s="9">
        <v>0</v>
      </c>
      <c r="G102" s="14">
        <v>0</v>
      </c>
      <c r="H102" s="9">
        <v>0</v>
      </c>
      <c r="I102" s="9">
        <v>0</v>
      </c>
      <c r="J102" s="6">
        <v>0</v>
      </c>
      <c r="K102" s="7">
        <f t="shared" si="26"/>
        <v>0</v>
      </c>
      <c r="L102" s="7"/>
      <c r="M102" s="23">
        <v>0</v>
      </c>
      <c r="N102" s="9">
        <v>0</v>
      </c>
      <c r="O102" s="6">
        <v>0</v>
      </c>
      <c r="P102" s="7">
        <f t="shared" si="25"/>
        <v>0</v>
      </c>
      <c r="Q102" s="7"/>
      <c r="R102" s="119"/>
    </row>
    <row r="103" spans="1:18" s="204" customFormat="1" ht="22" thickBot="1">
      <c r="A103" s="74">
        <v>12</v>
      </c>
      <c r="B103" s="75" t="s">
        <v>92</v>
      </c>
      <c r="C103" s="76">
        <v>0</v>
      </c>
      <c r="D103" s="34">
        <v>0</v>
      </c>
      <c r="E103" s="35">
        <v>0</v>
      </c>
      <c r="F103" s="35">
        <v>0</v>
      </c>
      <c r="G103" s="34">
        <v>0</v>
      </c>
      <c r="H103" s="35">
        <v>0</v>
      </c>
      <c r="I103" s="35">
        <v>0</v>
      </c>
      <c r="J103" s="36">
        <v>0</v>
      </c>
      <c r="K103" s="37">
        <f t="shared" si="26"/>
        <v>0</v>
      </c>
      <c r="L103" s="37"/>
      <c r="M103" s="98">
        <v>0</v>
      </c>
      <c r="N103" s="35">
        <v>0</v>
      </c>
      <c r="O103" s="36">
        <v>0</v>
      </c>
      <c r="P103" s="37">
        <f t="shared" si="25"/>
        <v>0</v>
      </c>
      <c r="Q103" s="37"/>
      <c r="R103" s="120"/>
    </row>
    <row r="104" spans="1:18" s="204" customFormat="1" ht="22" thickBot="1">
      <c r="A104" s="108"/>
      <c r="B104" s="58" t="s">
        <v>102</v>
      </c>
      <c r="C104" s="54">
        <f t="shared" ref="C104:J104" si="27">SUM(C92:C103)</f>
        <v>0</v>
      </c>
      <c r="D104" s="59">
        <f t="shared" si="27"/>
        <v>0</v>
      </c>
      <c r="E104" s="59">
        <f t="shared" si="27"/>
        <v>0</v>
      </c>
      <c r="F104" s="59">
        <f t="shared" si="27"/>
        <v>0</v>
      </c>
      <c r="G104" s="59">
        <f t="shared" si="27"/>
        <v>0</v>
      </c>
      <c r="H104" s="59">
        <f t="shared" si="27"/>
        <v>0</v>
      </c>
      <c r="I104" s="59">
        <f t="shared" si="27"/>
        <v>0</v>
      </c>
      <c r="J104" s="60">
        <f t="shared" si="27"/>
        <v>0</v>
      </c>
      <c r="K104" s="61">
        <f t="shared" si="26"/>
        <v>0</v>
      </c>
      <c r="L104" s="61"/>
      <c r="M104" s="54">
        <f t="shared" ref="M104:O104" si="28">SUM(M92:M103)</f>
        <v>0</v>
      </c>
      <c r="N104" s="59">
        <f t="shared" si="28"/>
        <v>0</v>
      </c>
      <c r="O104" s="60">
        <f t="shared" si="28"/>
        <v>0</v>
      </c>
      <c r="P104" s="61">
        <f t="shared" si="25"/>
        <v>0</v>
      </c>
      <c r="Q104" s="61"/>
      <c r="R104" s="19"/>
    </row>
    <row r="105" spans="1:18" s="204" customFormat="1">
      <c r="A105" s="3"/>
      <c r="B105" s="22"/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17"/>
      <c r="N105" s="17"/>
      <c r="O105" s="17"/>
      <c r="P105" s="17"/>
      <c r="Q105" s="78"/>
      <c r="R105" s="121"/>
    </row>
    <row r="106" spans="1:18" s="204" customFormat="1">
      <c r="A106" s="3"/>
      <c r="B106" s="22"/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17"/>
      <c r="N106" s="17"/>
      <c r="O106" s="17"/>
      <c r="P106" s="17"/>
      <c r="Q106" s="78"/>
      <c r="R106" s="121"/>
    </row>
    <row r="107" spans="1:18" s="204" customFormat="1">
      <c r="A107" s="3"/>
      <c r="B107" s="22"/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17"/>
      <c r="N107" s="17"/>
      <c r="O107" s="17"/>
      <c r="P107" s="17"/>
      <c r="Q107" s="78"/>
      <c r="R107" s="121"/>
    </row>
    <row r="108" spans="1:18">
      <c r="A108" s="112"/>
      <c r="B108" s="196"/>
      <c r="C108" s="102"/>
      <c r="D108" s="102"/>
      <c r="E108" s="102"/>
      <c r="F108" s="102"/>
      <c r="G108" s="102"/>
      <c r="H108" s="102"/>
      <c r="I108" s="102"/>
      <c r="J108" s="102"/>
      <c r="K108" s="102"/>
      <c r="L108" s="102"/>
    </row>
    <row r="109" spans="1:18">
      <c r="A109" s="112"/>
      <c r="B109" s="196"/>
      <c r="C109" s="102"/>
      <c r="D109" s="102"/>
      <c r="E109" s="102"/>
      <c r="F109" s="102"/>
      <c r="G109" s="102"/>
      <c r="H109" s="102"/>
      <c r="I109" s="102"/>
      <c r="J109" s="102"/>
      <c r="K109" s="102"/>
      <c r="L109" s="102"/>
    </row>
    <row r="110" spans="1:18">
      <c r="A110" s="112"/>
      <c r="B110" s="196"/>
      <c r="C110" s="102"/>
      <c r="D110" s="102"/>
      <c r="E110" s="102"/>
      <c r="F110" s="102"/>
      <c r="G110" s="102"/>
      <c r="H110" s="102"/>
      <c r="I110" s="102"/>
      <c r="J110" s="102"/>
      <c r="K110" s="102"/>
      <c r="L110" s="102"/>
    </row>
    <row r="111" spans="1:18">
      <c r="A111" s="112"/>
      <c r="B111" s="196"/>
      <c r="C111" s="102"/>
      <c r="D111" s="102"/>
      <c r="E111" s="102"/>
      <c r="F111" s="102"/>
      <c r="G111" s="102"/>
      <c r="H111" s="102"/>
      <c r="I111" s="102"/>
      <c r="J111" s="102"/>
      <c r="K111" s="102"/>
      <c r="L111" s="102"/>
    </row>
    <row r="112" spans="1:18">
      <c r="A112" s="112"/>
      <c r="B112" s="196"/>
      <c r="C112" s="102"/>
      <c r="D112" s="102"/>
      <c r="E112" s="102"/>
      <c r="F112" s="102"/>
      <c r="G112" s="102"/>
      <c r="H112" s="102"/>
      <c r="I112" s="102"/>
      <c r="J112" s="102"/>
      <c r="K112" s="102"/>
      <c r="L112" s="102"/>
    </row>
    <row r="113" spans="1:18">
      <c r="A113" s="112"/>
      <c r="B113" s="196"/>
      <c r="C113" s="102"/>
      <c r="D113" s="102"/>
      <c r="E113" s="102"/>
      <c r="F113" s="102"/>
      <c r="G113" s="102"/>
      <c r="H113" s="102"/>
      <c r="I113" s="102"/>
      <c r="J113" s="102"/>
      <c r="K113" s="102"/>
      <c r="L113" s="102"/>
    </row>
    <row r="114" spans="1:18">
      <c r="A114" s="112"/>
      <c r="B114" s="196"/>
      <c r="C114" s="102"/>
      <c r="D114" s="102"/>
      <c r="E114" s="102"/>
      <c r="F114" s="102"/>
      <c r="G114" s="102"/>
      <c r="H114" s="102"/>
      <c r="I114" s="102"/>
      <c r="J114" s="102"/>
      <c r="K114" s="102"/>
      <c r="L114" s="102"/>
    </row>
    <row r="115" spans="1:18">
      <c r="A115" s="112"/>
      <c r="B115" s="196"/>
      <c r="C115" s="102"/>
      <c r="D115" s="102"/>
      <c r="E115" s="102"/>
      <c r="F115" s="102"/>
      <c r="G115" s="102"/>
      <c r="H115" s="102"/>
      <c r="I115" s="102"/>
      <c r="J115" s="102"/>
      <c r="K115" s="102"/>
      <c r="L115" s="102"/>
    </row>
    <row r="116" spans="1:18">
      <c r="A116" s="112"/>
      <c r="B116" s="196"/>
      <c r="C116" s="102"/>
      <c r="D116" s="102"/>
      <c r="E116" s="102"/>
      <c r="F116" s="102"/>
      <c r="G116" s="102"/>
      <c r="H116" s="102"/>
      <c r="I116" s="102"/>
      <c r="J116" s="102"/>
      <c r="K116" s="102"/>
      <c r="L116" s="102"/>
    </row>
    <row r="117" spans="1:18">
      <c r="A117" s="112"/>
      <c r="B117" s="196"/>
      <c r="C117" s="102"/>
      <c r="D117" s="102"/>
      <c r="E117" s="102"/>
      <c r="F117" s="102"/>
      <c r="G117" s="102"/>
      <c r="H117" s="102"/>
      <c r="I117" s="102"/>
      <c r="J117" s="102"/>
      <c r="K117" s="102"/>
      <c r="L117" s="102"/>
    </row>
    <row r="118" spans="1:18">
      <c r="A118" s="112"/>
      <c r="B118" s="196"/>
      <c r="C118" s="102"/>
      <c r="D118" s="102"/>
      <c r="E118" s="102"/>
      <c r="F118" s="102"/>
      <c r="G118" s="102"/>
      <c r="H118" s="102"/>
      <c r="I118" s="102"/>
      <c r="J118" s="102"/>
      <c r="K118" s="102"/>
      <c r="L118" s="102"/>
    </row>
    <row r="119" spans="1:18" s="88" customFormat="1">
      <c r="A119" s="112"/>
      <c r="B119" s="196"/>
      <c r="C119" s="102"/>
      <c r="D119" s="102"/>
      <c r="E119" s="102"/>
      <c r="F119" s="102"/>
      <c r="G119" s="102"/>
      <c r="H119" s="102"/>
      <c r="I119" s="102"/>
      <c r="J119" s="102"/>
      <c r="K119" s="102"/>
      <c r="L119" s="102"/>
      <c r="R119" s="128"/>
    </row>
    <row r="120" spans="1:18" s="88" customFormat="1">
      <c r="A120" s="112"/>
      <c r="B120" s="196"/>
      <c r="C120" s="102"/>
      <c r="D120" s="102"/>
      <c r="E120" s="102"/>
      <c r="F120" s="102"/>
      <c r="G120" s="102"/>
      <c r="H120" s="102"/>
      <c r="I120" s="102"/>
      <c r="J120" s="102"/>
      <c r="K120" s="102"/>
      <c r="L120" s="102"/>
      <c r="R120" s="128"/>
    </row>
    <row r="121" spans="1:18" s="88" customFormat="1">
      <c r="A121" s="112"/>
      <c r="B121" s="196"/>
      <c r="C121" s="102"/>
      <c r="D121" s="102"/>
      <c r="E121" s="102"/>
      <c r="F121" s="102"/>
      <c r="G121" s="102"/>
      <c r="H121" s="102"/>
      <c r="I121" s="102"/>
      <c r="J121" s="102"/>
      <c r="K121" s="102"/>
      <c r="L121" s="102"/>
      <c r="R121" s="128"/>
    </row>
    <row r="122" spans="1:18" s="88" customFormat="1">
      <c r="A122" s="112"/>
      <c r="B122" s="196"/>
      <c r="C122" s="102"/>
      <c r="D122" s="102"/>
      <c r="E122" s="102"/>
      <c r="F122" s="102"/>
      <c r="G122" s="102"/>
      <c r="H122" s="102"/>
      <c r="I122" s="102"/>
      <c r="J122" s="102"/>
      <c r="K122" s="102"/>
      <c r="L122" s="102"/>
      <c r="R122" s="128"/>
    </row>
    <row r="123" spans="1:18" s="88" customFormat="1">
      <c r="A123" s="112"/>
      <c r="B123" s="196"/>
      <c r="C123" s="102"/>
      <c r="D123" s="102"/>
      <c r="E123" s="102"/>
      <c r="F123" s="102"/>
      <c r="G123" s="102"/>
      <c r="H123" s="102"/>
      <c r="I123" s="102"/>
      <c r="J123" s="102"/>
      <c r="K123" s="102"/>
      <c r="L123" s="102"/>
      <c r="R123" s="128"/>
    </row>
    <row r="124" spans="1:18" s="88" customFormat="1">
      <c r="A124" s="112"/>
      <c r="B124" s="196"/>
      <c r="C124" s="102"/>
      <c r="D124" s="102"/>
      <c r="E124" s="102"/>
      <c r="F124" s="102"/>
      <c r="G124" s="102"/>
      <c r="H124" s="102"/>
      <c r="I124" s="102"/>
      <c r="J124" s="102"/>
      <c r="K124" s="102"/>
      <c r="L124" s="102"/>
      <c r="R124" s="128"/>
    </row>
    <row r="125" spans="1:18" s="88" customFormat="1">
      <c r="A125" s="112"/>
      <c r="B125" s="196"/>
      <c r="C125" s="102"/>
      <c r="D125" s="102"/>
      <c r="E125" s="102"/>
      <c r="F125" s="102"/>
      <c r="G125" s="102"/>
      <c r="H125" s="102"/>
      <c r="I125" s="102"/>
      <c r="J125" s="102"/>
      <c r="K125" s="102"/>
      <c r="L125" s="102"/>
      <c r="R125" s="128"/>
    </row>
    <row r="126" spans="1:18" s="88" customFormat="1">
      <c r="A126" s="112"/>
      <c r="B126" s="197"/>
      <c r="C126" s="103"/>
      <c r="D126" s="103"/>
      <c r="E126" s="103"/>
      <c r="F126" s="103"/>
      <c r="G126" s="103"/>
      <c r="H126" s="103"/>
      <c r="I126" s="103"/>
      <c r="J126" s="103"/>
      <c r="K126" s="103"/>
      <c r="L126" s="103"/>
      <c r="R126" s="128"/>
    </row>
    <row r="127" spans="1:18" s="88" customFormat="1">
      <c r="A127" s="112"/>
      <c r="B127" s="197"/>
      <c r="C127" s="103"/>
      <c r="D127" s="103"/>
      <c r="E127" s="103"/>
      <c r="F127" s="103"/>
      <c r="G127" s="103"/>
      <c r="H127" s="103"/>
      <c r="I127" s="103"/>
      <c r="J127" s="103"/>
      <c r="K127" s="103"/>
      <c r="L127" s="103"/>
      <c r="R127" s="128"/>
    </row>
    <row r="128" spans="1:18" s="88" customFormat="1">
      <c r="A128" s="112"/>
      <c r="B128" s="197"/>
      <c r="C128" s="103"/>
      <c r="D128" s="103"/>
      <c r="E128" s="103"/>
      <c r="F128" s="103"/>
      <c r="G128" s="103"/>
      <c r="H128" s="103"/>
      <c r="I128" s="103"/>
      <c r="J128" s="103"/>
      <c r="K128" s="103"/>
      <c r="L128" s="103"/>
      <c r="R128" s="128"/>
    </row>
    <row r="129" spans="1:18" s="88" customFormat="1">
      <c r="A129" s="112"/>
      <c r="B129" s="197"/>
      <c r="C129" s="103"/>
      <c r="D129" s="103"/>
      <c r="E129" s="103"/>
      <c r="F129" s="103"/>
      <c r="G129" s="103"/>
      <c r="H129" s="103"/>
      <c r="I129" s="103"/>
      <c r="J129" s="103"/>
      <c r="K129" s="103"/>
      <c r="L129" s="103"/>
      <c r="R129" s="128"/>
    </row>
    <row r="130" spans="1:18" s="88" customFormat="1">
      <c r="A130" s="112"/>
      <c r="B130" s="197"/>
      <c r="C130" s="103"/>
      <c r="D130" s="103"/>
      <c r="E130" s="103"/>
      <c r="F130" s="103"/>
      <c r="G130" s="103"/>
      <c r="H130" s="103"/>
      <c r="I130" s="103"/>
      <c r="J130" s="103"/>
      <c r="K130" s="103"/>
      <c r="L130" s="103"/>
      <c r="R130" s="128"/>
    </row>
    <row r="131" spans="1:18" s="88" customFormat="1">
      <c r="A131" s="112"/>
      <c r="B131" s="197"/>
      <c r="C131" s="103"/>
      <c r="D131" s="103"/>
      <c r="E131" s="103"/>
      <c r="F131" s="103"/>
      <c r="G131" s="103"/>
      <c r="H131" s="103"/>
      <c r="I131" s="103"/>
      <c r="J131" s="103"/>
      <c r="K131" s="103"/>
      <c r="L131" s="103"/>
      <c r="R131" s="128"/>
    </row>
    <row r="132" spans="1:18" s="88" customFormat="1">
      <c r="A132" s="112"/>
      <c r="B132" s="197"/>
      <c r="C132" s="103"/>
      <c r="D132" s="103"/>
      <c r="E132" s="103"/>
      <c r="F132" s="103"/>
      <c r="G132" s="103"/>
      <c r="H132" s="103"/>
      <c r="I132" s="103"/>
      <c r="J132" s="103"/>
      <c r="K132" s="103"/>
      <c r="L132" s="103"/>
      <c r="R132" s="128"/>
    </row>
    <row r="133" spans="1:18" s="88" customFormat="1">
      <c r="A133" s="112"/>
      <c r="B133" s="197"/>
      <c r="C133" s="103"/>
      <c r="D133" s="103"/>
      <c r="E133" s="103"/>
      <c r="F133" s="103"/>
      <c r="G133" s="103"/>
      <c r="H133" s="103"/>
      <c r="I133" s="103"/>
      <c r="J133" s="103"/>
      <c r="K133" s="103"/>
      <c r="L133" s="103"/>
      <c r="R133" s="128"/>
    </row>
    <row r="134" spans="1:18" s="88" customFormat="1">
      <c r="A134" s="112"/>
      <c r="B134" s="197"/>
      <c r="C134" s="103"/>
      <c r="D134" s="103"/>
      <c r="E134" s="103"/>
      <c r="F134" s="103"/>
      <c r="G134" s="103"/>
      <c r="H134" s="103"/>
      <c r="I134" s="103"/>
      <c r="J134" s="103"/>
      <c r="K134" s="103"/>
      <c r="L134" s="103"/>
      <c r="R134" s="128"/>
    </row>
    <row r="135" spans="1:18" s="88" customFormat="1">
      <c r="A135" s="112"/>
      <c r="B135" s="197"/>
      <c r="C135" s="103"/>
      <c r="D135" s="103"/>
      <c r="E135" s="103"/>
      <c r="F135" s="103"/>
      <c r="G135" s="103"/>
      <c r="H135" s="103"/>
      <c r="I135" s="103"/>
      <c r="J135" s="103"/>
      <c r="K135" s="103"/>
      <c r="L135" s="103"/>
      <c r="R135" s="128"/>
    </row>
    <row r="136" spans="1:18" s="88" customFormat="1">
      <c r="A136" s="112"/>
      <c r="B136" s="197"/>
      <c r="C136" s="103"/>
      <c r="D136" s="103"/>
      <c r="E136" s="103"/>
      <c r="F136" s="103"/>
      <c r="G136" s="103"/>
      <c r="H136" s="103"/>
      <c r="I136" s="103"/>
      <c r="J136" s="103"/>
      <c r="K136" s="103"/>
      <c r="L136" s="103"/>
      <c r="R136" s="128"/>
    </row>
    <row r="137" spans="1:18" s="88" customFormat="1">
      <c r="A137" s="112"/>
      <c r="B137" s="197"/>
      <c r="C137" s="103"/>
      <c r="D137" s="103"/>
      <c r="E137" s="103"/>
      <c r="F137" s="103"/>
      <c r="G137" s="103"/>
      <c r="H137" s="103"/>
      <c r="I137" s="103"/>
      <c r="J137" s="103"/>
      <c r="K137" s="103"/>
      <c r="L137" s="103"/>
      <c r="R137" s="128"/>
    </row>
    <row r="138" spans="1:18" s="88" customFormat="1">
      <c r="A138" s="112"/>
      <c r="B138" s="198"/>
      <c r="C138" s="103"/>
      <c r="D138" s="103"/>
      <c r="E138" s="103"/>
      <c r="F138" s="103"/>
      <c r="G138" s="103"/>
      <c r="H138" s="103"/>
      <c r="I138" s="103"/>
      <c r="J138" s="103"/>
      <c r="K138" s="103"/>
      <c r="L138" s="103"/>
      <c r="R138" s="128"/>
    </row>
    <row r="139" spans="1:18" s="88" customFormat="1">
      <c r="A139" s="112"/>
      <c r="B139" s="198"/>
      <c r="C139" s="103"/>
      <c r="D139" s="103"/>
      <c r="E139" s="103"/>
      <c r="F139" s="103"/>
      <c r="G139" s="103"/>
      <c r="H139" s="103"/>
      <c r="I139" s="103"/>
      <c r="J139" s="103"/>
      <c r="K139" s="103"/>
      <c r="L139" s="103"/>
      <c r="R139" s="128"/>
    </row>
    <row r="140" spans="1:18" s="88" customFormat="1">
      <c r="A140" s="112"/>
      <c r="B140" s="198"/>
      <c r="C140" s="103"/>
      <c r="D140" s="103"/>
      <c r="E140" s="103"/>
      <c r="F140" s="103"/>
      <c r="G140" s="103"/>
      <c r="H140" s="103"/>
      <c r="I140" s="103"/>
      <c r="J140" s="103"/>
      <c r="K140" s="103"/>
      <c r="L140" s="103"/>
      <c r="R140" s="128"/>
    </row>
    <row r="141" spans="1:18" s="88" customFormat="1">
      <c r="A141" s="112"/>
      <c r="B141" s="198"/>
      <c r="C141" s="103"/>
      <c r="D141" s="103"/>
      <c r="E141" s="103"/>
      <c r="F141" s="103"/>
      <c r="G141" s="103"/>
      <c r="H141" s="103"/>
      <c r="I141" s="103"/>
      <c r="J141" s="103"/>
      <c r="K141" s="103"/>
      <c r="L141" s="103"/>
      <c r="R141" s="128"/>
    </row>
    <row r="142" spans="1:18" s="88" customFormat="1">
      <c r="A142" s="112"/>
      <c r="B142" s="198"/>
      <c r="C142" s="103"/>
      <c r="D142" s="103"/>
      <c r="E142" s="103"/>
      <c r="F142" s="103"/>
      <c r="G142" s="103"/>
      <c r="H142" s="103"/>
      <c r="I142" s="103"/>
      <c r="J142" s="103"/>
      <c r="K142" s="103"/>
      <c r="L142" s="103"/>
      <c r="R142" s="128"/>
    </row>
    <row r="143" spans="1:18" s="88" customFormat="1">
      <c r="A143" s="111"/>
      <c r="B143" s="189"/>
      <c r="R143" s="128"/>
    </row>
    <row r="144" spans="1:18" s="88" customFormat="1">
      <c r="A144" s="111"/>
      <c r="B144" s="189"/>
      <c r="R144" s="128"/>
    </row>
    <row r="145" spans="1:18" s="88" customFormat="1">
      <c r="A145" s="111"/>
      <c r="B145" s="189"/>
      <c r="R145" s="128"/>
    </row>
    <row r="146" spans="1:18" s="88" customFormat="1">
      <c r="A146" s="111"/>
      <c r="B146" s="189"/>
      <c r="R146" s="128"/>
    </row>
    <row r="147" spans="1:18" s="88" customFormat="1">
      <c r="A147" s="111"/>
      <c r="B147" s="189"/>
      <c r="R147" s="128"/>
    </row>
    <row r="148" spans="1:18" s="88" customFormat="1">
      <c r="A148" s="111"/>
      <c r="B148" s="189"/>
      <c r="R148" s="128"/>
    </row>
    <row r="149" spans="1:18" s="88" customFormat="1">
      <c r="A149" s="111"/>
      <c r="B149" s="189"/>
      <c r="R149" s="128"/>
    </row>
    <row r="150" spans="1:18" s="88" customFormat="1">
      <c r="A150" s="111"/>
      <c r="B150" s="189"/>
      <c r="R150" s="128"/>
    </row>
    <row r="151" spans="1:18">
      <c r="A151" s="111"/>
    </row>
  </sheetData>
  <mergeCells count="4">
    <mergeCell ref="A1:R1"/>
    <mergeCell ref="A2:R2"/>
    <mergeCell ref="C4:L4"/>
    <mergeCell ref="M4:Q4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horizontalDpi="300" verticalDpi="300" r:id="rId1"/>
  <headerFooter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All. D - An. opzionali BO-FE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Laboratorio Analisi</dc:creator>
  <cp:lastModifiedBy>Andrea Bartolini</cp:lastModifiedBy>
  <cp:lastPrinted>2023-07-31T12:37:22Z</cp:lastPrinted>
  <dcterms:created xsi:type="dcterms:W3CDTF">2014-01-17T16:09:53Z</dcterms:created>
  <dcterms:modified xsi:type="dcterms:W3CDTF">2023-10-25T11:02:51Z</dcterms:modified>
</cp:coreProperties>
</file>