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Offerta economica" sheetId="1" r:id="rId1"/>
  </sheets>
  <definedNames>
    <definedName name="_xlnm.Print_Area" localSheetId="0">'Offerta economica'!$A$1:$N$11</definedName>
  </definedNames>
  <calcPr fullCalcOnLoad="1"/>
</workbook>
</file>

<file path=xl/sharedStrings.xml><?xml version="1.0" encoding="utf-8"?>
<sst xmlns="http://schemas.openxmlformats.org/spreadsheetml/2006/main" count="78" uniqueCount="55">
  <si>
    <t>1.</t>
  </si>
  <si>
    <t>Codice catalogo fabbricante</t>
  </si>
  <si>
    <t>CND</t>
  </si>
  <si>
    <t>Pos.</t>
  </si>
  <si>
    <t>Compilazione scheda offerta</t>
  </si>
  <si>
    <t>Allegato E- Offerta Economica</t>
  </si>
  <si>
    <t>E</t>
  </si>
  <si>
    <t>Descrizione</t>
  </si>
  <si>
    <t>Importo massimo annuo a base d'asta</t>
  </si>
  <si>
    <t xml:space="preserve">Canone annuo noleggio comprensivo assistenza tecnica tipo full-risk </t>
  </si>
  <si>
    <t>Numero identificativo di registrazione al Repertorio DM/IVD</t>
  </si>
  <si>
    <t>Modello</t>
  </si>
  <si>
    <t>Fabbricante</t>
  </si>
  <si>
    <t xml:space="preserve">Quantità offerta
</t>
  </si>
  <si>
    <t>TOTALE ANNUO OFFERTO PER  LA STRUMENTAZIONE</t>
  </si>
  <si>
    <t>IMPORTO ANNUALE MASSIMO A BASE D'ASTA - QUOTA NOLEGGIO</t>
  </si>
  <si>
    <t>IMPORTO QUINQUENNALE MASSIMO A BASE D'ASTA - QUOTA NOLEGGIO</t>
  </si>
  <si>
    <t>TOTALE QUINQUENNALE OFFERTO PER  LA STRUMENTAZIONE</t>
  </si>
  <si>
    <t>DISPOSITIVI OPZIONALI</t>
  </si>
  <si>
    <t>DESCRIZIONE</t>
  </si>
  <si>
    <t>DETTAGLIO</t>
  </si>
  <si>
    <t xml:space="preserve">Disposable subdermal needle electrodes (twisted) </t>
  </si>
  <si>
    <t>Elettrodi ad ago monopolare monouso subdermici per EEG/PE, 13 x 0,40 mm, in acciaio inox con cavetti twisted da 1.5 m, multicolore, connettori fmm di sicurezza 1,5 mm.</t>
  </si>
  <si>
    <t>Disposable pre-gelled surface electrodes (Ag/AgCl, twisted pair)</t>
  </si>
  <si>
    <t>Elettrodi di superfcie monouso in Ag/AgCl con idrogel solido adesivo e conduttivo, superfcie registrante 15 x 20 mm, completi di cavetti twisted di collegamento strumento (150 cm), connettore fmm di sicurezza DIN 1.5 mm</t>
  </si>
  <si>
    <t>Disposable pre-gelled surface electrodes (Ag/AgCl, ground)</t>
  </si>
  <si>
    <t>Elettrodi di massa monouso monopaziente in Ag/AgCl con idrogel adesivo e conduttivo, riposizionabile, verde, 35x50 mm, completo di cavetto di collegamento strumento (200 cm), connettore fmm di sicurezza DIN 1.5 mm</t>
  </si>
  <si>
    <t xml:space="preserve">Subdermal corkscrew needle electrode 0,60mm, 150cm cable </t>
  </si>
  <si>
    <t>Elettrodo ad ago "Cork-Screw" monouso subddermico per EEG/PE 0.60 mm (23gauge), acciaio inox, cavetto da 1.2 m, connettore fmm 1,5 mm 6 COLORI</t>
  </si>
  <si>
    <t>Disposable subdermal needle electrodes (bent)</t>
  </si>
  <si>
    <t>Elettrodo ad ago subdermico,Singolo, curvato a 36 gradi, cavetto da 150 cm, ago da 0,4 x 13mm, 6 Colori</t>
  </si>
  <si>
    <t>Probe monopolare</t>
  </si>
  <si>
    <t>Probe di stimolazione monouso monopolare a punta sferica, dotata di cavo di collegamento strumento</t>
  </si>
  <si>
    <t>Probe bipolare</t>
  </si>
  <si>
    <t>Probe di stimolazione monouso bipolare (forchetta), dotata di cavo di collegamento strumento</t>
  </si>
  <si>
    <t>Elettrodo epidurale</t>
  </si>
  <si>
    <t>Spinal electrode kit (1 spinal electrode, 1 tuohy needle, 1 placement stylet) ELETTRODO IN PLATINO 3 CONTATTI (distanza interelettrodica 15mm, dimensione contatto 1.3, diametro 1.1mm)</t>
  </si>
  <si>
    <t>Clip</t>
  </si>
  <si>
    <t>Clip Elettrificazione Strumentario Chirurgico</t>
  </si>
  <si>
    <t xml:space="preserve">Elettrodo laringeo monouso </t>
  </si>
  <si>
    <t>Elettrodo laringeo per tubi endotracheali 8-9mm. Compreso N. 1 Cavo</t>
  </si>
  <si>
    <t>Elettrodo laringeo monouso</t>
  </si>
  <si>
    <t>Elettrodo laringeo per tubi endotracheali 6-7mm. Compreso N. 1 Cavo</t>
  </si>
  <si>
    <t>QUANTITA' ANNUA RICHIESTA</t>
  </si>
  <si>
    <t>COSTO QUINQUENNALE PER LA FORNITURA</t>
  </si>
  <si>
    <t>IMPORTO MASSIMALE A BASE D'ASTA (QUINQUENNALE)</t>
  </si>
  <si>
    <t>COSTO UNITARIO A COPPIA/PEZZO</t>
  </si>
  <si>
    <t>COSTO ANNUALE PER LA FORNITURA</t>
  </si>
  <si>
    <t>UNITA' DI MISURA</t>
  </si>
  <si>
    <t>COPPIE</t>
  </si>
  <si>
    <t>PZ</t>
  </si>
  <si>
    <t>TOTALE COMPLESSIVO MATERIALE DI CONSUMO QUINQUENNALE PER N. 3250 PROCEDURE</t>
  </si>
  <si>
    <t>TOTALE COMPLESSIVO FORNITURA QUINQUENNALE DA RIPORTARE SUL PORTALE SATER</t>
  </si>
  <si>
    <t>POSIZIONE 1) STRUMENTAZIONE OFFERTA</t>
  </si>
  <si>
    <t>POSIZIONE N. 2  MATERIALI DI CONSUMO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</si>
</sst>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0]dddd\ d\ mmmm\ yyyy"/>
    <numFmt numFmtId="173" formatCode="h\.mm\.ss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_-[$€-410]\ * #,##0.00_-;\-[$€-410]\ * #,##0.00_-;_-[$€-410]\ 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ahoma"/>
      <family val="2"/>
    </font>
    <font>
      <sz val="12"/>
      <color indexed="8"/>
      <name val="Calibri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3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20" fontId="5" fillId="0" borderId="10" xfId="0" applyNumberFormat="1" applyFont="1" applyBorder="1" applyAlignment="1" applyProtection="1" quotePrefix="1">
      <alignment vertical="top" wrapText="1"/>
      <protection locked="0"/>
    </xf>
    <xf numFmtId="0" fontId="5" fillId="0" borderId="11" xfId="0" applyNumberFormat="1" applyFont="1" applyBorder="1" applyAlignment="1" applyProtection="1" quotePrefix="1">
      <alignment horizontal="left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vertical="center" wrapText="1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44" fontId="48" fillId="34" borderId="11" xfId="60" applyFont="1" applyFill="1" applyBorder="1" applyAlignment="1" applyProtection="1">
      <alignment vertical="center" wrapText="1"/>
      <protection/>
    </xf>
    <xf numFmtId="44" fontId="9" fillId="35" borderId="11" xfId="60" applyFont="1" applyFill="1" applyBorder="1" applyAlignment="1" applyProtection="1">
      <alignment horizontal="right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36" borderId="1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 applyProtection="1">
      <alignment vertical="top" wrapText="1"/>
      <protection locked="0"/>
    </xf>
    <xf numFmtId="179" fontId="11" fillId="0" borderId="11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8" fillId="37" borderId="15" xfId="0" applyFont="1" applyFill="1" applyBorder="1" applyAlignment="1" applyProtection="1">
      <alignment horizontal="left" vertical="top" wrapText="1"/>
      <protection locked="0"/>
    </xf>
    <xf numFmtId="0" fontId="48" fillId="37" borderId="20" xfId="0" applyFont="1" applyFill="1" applyBorder="1" applyAlignment="1" applyProtection="1">
      <alignment horizontal="left" vertical="top" wrapText="1"/>
      <protection locked="0"/>
    </xf>
    <xf numFmtId="0" fontId="48" fillId="37" borderId="21" xfId="0" applyFont="1" applyFill="1" applyBorder="1" applyAlignment="1" applyProtection="1">
      <alignment horizontal="left" vertical="top" wrapText="1"/>
      <protection locked="0"/>
    </xf>
    <xf numFmtId="0" fontId="48" fillId="34" borderId="12" xfId="0" applyFont="1" applyFill="1" applyBorder="1" applyAlignment="1" applyProtection="1">
      <alignment horizontal="right" vertical="center" wrapText="1"/>
      <protection/>
    </xf>
    <xf numFmtId="0" fontId="48" fillId="34" borderId="22" xfId="0" applyFont="1" applyFill="1" applyBorder="1" applyAlignment="1" applyProtection="1">
      <alignment horizontal="right" vertical="center" wrapText="1"/>
      <protection/>
    </xf>
    <xf numFmtId="0" fontId="48" fillId="34" borderId="23" xfId="0" applyFont="1" applyFill="1" applyBorder="1" applyAlignment="1" applyProtection="1">
      <alignment horizontal="right" vertical="center" wrapText="1"/>
      <protection/>
    </xf>
    <xf numFmtId="0" fontId="9" fillId="35" borderId="12" xfId="0" applyFont="1" applyFill="1" applyBorder="1" applyAlignment="1" applyProtection="1">
      <alignment horizontal="right" vertical="center" wrapText="1"/>
      <protection/>
    </xf>
    <xf numFmtId="0" fontId="9" fillId="35" borderId="22" xfId="0" applyFont="1" applyFill="1" applyBorder="1" applyAlignment="1" applyProtection="1">
      <alignment horizontal="right" vertical="center" wrapText="1"/>
      <protection/>
    </xf>
    <xf numFmtId="0" fontId="9" fillId="35" borderId="23" xfId="0" applyFont="1" applyFill="1" applyBorder="1" applyAlignment="1" applyProtection="1">
      <alignment horizontal="right" vertical="center" wrapText="1"/>
      <protection/>
    </xf>
    <xf numFmtId="0" fontId="48" fillId="37" borderId="24" xfId="0" applyFont="1" applyFill="1" applyBorder="1" applyAlignment="1" applyProtection="1">
      <alignment horizontal="center" vertical="top" wrapText="1"/>
      <protection locked="0"/>
    </xf>
    <xf numFmtId="0" fontId="48" fillId="37" borderId="25" xfId="0" applyFont="1" applyFill="1" applyBorder="1" applyAlignment="1" applyProtection="1">
      <alignment horizontal="center" vertical="top" wrapText="1"/>
      <protection locked="0"/>
    </xf>
    <xf numFmtId="0" fontId="48" fillId="37" borderId="26" xfId="0" applyFont="1" applyFill="1" applyBorder="1" applyAlignment="1" applyProtection="1">
      <alignment horizontal="center" vertical="top" wrapText="1"/>
      <protection locked="0"/>
    </xf>
    <xf numFmtId="0" fontId="48" fillId="37" borderId="27" xfId="0" applyFont="1" applyFill="1" applyBorder="1" applyAlignment="1" applyProtection="1">
      <alignment horizontal="center" vertical="center" wrapText="1"/>
      <protection locked="0"/>
    </xf>
    <xf numFmtId="0" fontId="48" fillId="37" borderId="28" xfId="0" applyFont="1" applyFill="1" applyBorder="1" applyAlignment="1" applyProtection="1">
      <alignment horizontal="center" vertical="center" wrapText="1"/>
      <protection locked="0"/>
    </xf>
    <xf numFmtId="0" fontId="48" fillId="37" borderId="19" xfId="0" applyFont="1" applyFill="1" applyBorder="1" applyAlignment="1" applyProtection="1">
      <alignment horizontal="center" vertical="center" wrapText="1"/>
      <protection locked="0"/>
    </xf>
    <xf numFmtId="179" fontId="10" fillId="0" borderId="29" xfId="0" applyNumberFormat="1" applyFont="1" applyBorder="1" applyAlignment="1" applyProtection="1">
      <alignment horizontal="center" vertical="center" wrapText="1"/>
      <protection locked="0"/>
    </xf>
    <xf numFmtId="179" fontId="10" fillId="0" borderId="30" xfId="0" applyNumberFormat="1" applyFont="1" applyBorder="1" applyAlignment="1" applyProtection="1">
      <alignment horizontal="center" vertical="center" wrapText="1"/>
      <protection locked="0"/>
    </xf>
    <xf numFmtId="17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>
      <alignment horizontal="center" vertical="center" wrapText="1"/>
    </xf>
    <xf numFmtId="179" fontId="11" fillId="0" borderId="18" xfId="0" applyNumberFormat="1" applyFont="1" applyBorder="1" applyAlignment="1" applyProtection="1">
      <alignment horizontal="center" vertical="center" wrapText="1"/>
      <protection locked="0"/>
    </xf>
    <xf numFmtId="179" fontId="11" fillId="0" borderId="18" xfId="0" applyNumberFormat="1" applyFont="1" applyBorder="1" applyAlignment="1" applyProtection="1">
      <alignment vertical="center" wrapText="1"/>
      <protection locked="0"/>
    </xf>
    <xf numFmtId="179" fontId="11" fillId="0" borderId="29" xfId="0" applyNumberFormat="1" applyFont="1" applyBorder="1" applyAlignment="1" applyProtection="1">
      <alignment vertical="center" wrapText="1"/>
      <protection locked="0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30" fillId="38" borderId="27" xfId="0" applyFont="1" applyFill="1" applyBorder="1" applyAlignment="1" applyProtection="1">
      <alignment horizontal="center" vertical="center" wrapText="1"/>
      <protection locked="0"/>
    </xf>
    <xf numFmtId="0" fontId="30" fillId="38" borderId="28" xfId="0" applyFont="1" applyFill="1" applyBorder="1" applyAlignment="1" applyProtection="1">
      <alignment horizontal="center" vertical="center" wrapText="1"/>
      <protection locked="0"/>
    </xf>
    <xf numFmtId="0" fontId="30" fillId="38" borderId="19" xfId="0" applyFont="1" applyFill="1" applyBorder="1" applyAlignment="1" applyProtection="1">
      <alignment horizontal="center" vertical="center" wrapText="1"/>
      <protection locked="0"/>
    </xf>
    <xf numFmtId="179" fontId="5" fillId="38" borderId="18" xfId="0" applyNumberFormat="1" applyFont="1" applyFill="1" applyBorder="1" applyAlignment="1" applyProtection="1">
      <alignment vertical="top" wrapText="1"/>
      <protection locked="0"/>
    </xf>
    <xf numFmtId="180" fontId="3" fillId="38" borderId="18" xfId="0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28</xdr:row>
      <xdr:rowOff>57150</xdr:rowOff>
    </xdr:from>
    <xdr:to>
      <xdr:col>5</xdr:col>
      <xdr:colOff>1057275</xdr:colOff>
      <xdr:row>28</xdr:row>
      <xdr:rowOff>561975</xdr:rowOff>
    </xdr:to>
    <xdr:sp>
      <xdr:nvSpPr>
        <xdr:cNvPr id="1" name="Freccia a sinistra 1"/>
        <xdr:cNvSpPr>
          <a:spLocks/>
        </xdr:cNvSpPr>
      </xdr:nvSpPr>
      <xdr:spPr>
        <a:xfrm flipH="1">
          <a:off x="13868400" y="14277975"/>
          <a:ext cx="1000125" cy="504825"/>
        </a:xfrm>
        <a:prstGeom prst="leftArrow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="80" zoomScaleNormal="80" zoomScaleSheetLayoutView="85" zoomScalePageLayoutView="0" workbookViewId="0" topLeftCell="A26">
      <selection activeCell="B49" sqref="B49"/>
    </sheetView>
  </sheetViews>
  <sheetFormatPr defaultColWidth="9.140625" defaultRowHeight="12.75"/>
  <cols>
    <col min="1" max="1" width="57.8515625" style="1" customWidth="1"/>
    <col min="2" max="2" width="50.00390625" style="1" customWidth="1"/>
    <col min="3" max="3" width="58.7109375" style="1" customWidth="1"/>
    <col min="4" max="6" width="20.28125" style="1" customWidth="1"/>
    <col min="7" max="7" width="20.421875" style="1" customWidth="1"/>
    <col min="8" max="8" width="47.140625" style="1" customWidth="1"/>
    <col min="9" max="9" width="17.140625" style="1" customWidth="1"/>
    <col min="10" max="11" width="25.140625" style="1" customWidth="1"/>
    <col min="12" max="12" width="18.421875" style="1" customWidth="1"/>
    <col min="13" max="13" width="19.57421875" style="1" customWidth="1"/>
    <col min="14" max="14" width="19.140625" style="1" customWidth="1"/>
    <col min="15" max="15" width="20.00390625" style="1" customWidth="1"/>
    <col min="16" max="16384" width="9.140625" style="1" customWidth="1"/>
  </cols>
  <sheetData>
    <row r="1" s="11" customFormat="1" ht="20.25" customHeight="1">
      <c r="K1" s="12" t="s">
        <v>5</v>
      </c>
    </row>
    <row r="2" spans="1:11" ht="22.5" customHeight="1">
      <c r="A2" s="27" t="s">
        <v>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 ht="18.75">
      <c r="A3" s="13"/>
      <c r="B3" s="13"/>
      <c r="C3" s="13"/>
      <c r="D3" s="13"/>
      <c r="E3" s="15"/>
      <c r="F3" s="15"/>
      <c r="G3" s="16"/>
      <c r="H3" s="15"/>
      <c r="I3" s="15"/>
      <c r="J3" s="13"/>
      <c r="K3" s="13"/>
    </row>
    <row r="4" spans="1:11" ht="28.5" customHeight="1">
      <c r="A4" s="37" t="s">
        <v>53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30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51">
      <c r="A6" s="8" t="s">
        <v>6</v>
      </c>
      <c r="B6" s="9" t="s">
        <v>3</v>
      </c>
      <c r="C6" s="9" t="s">
        <v>2</v>
      </c>
      <c r="D6" s="9" t="s">
        <v>10</v>
      </c>
      <c r="E6" s="9" t="s">
        <v>11</v>
      </c>
      <c r="F6" s="9" t="s">
        <v>12</v>
      </c>
      <c r="G6" s="9" t="s">
        <v>1</v>
      </c>
      <c r="H6" s="9" t="s">
        <v>7</v>
      </c>
      <c r="I6" s="9" t="s">
        <v>13</v>
      </c>
      <c r="J6" s="10" t="s">
        <v>9</v>
      </c>
      <c r="K6" s="9" t="s">
        <v>8</v>
      </c>
    </row>
    <row r="7" spans="1:14" ht="24.75" customHeight="1">
      <c r="A7" s="3" t="s">
        <v>0</v>
      </c>
      <c r="B7" s="4"/>
      <c r="C7" s="4"/>
      <c r="D7" s="4"/>
      <c r="E7" s="4"/>
      <c r="F7" s="4"/>
      <c r="G7" s="4"/>
      <c r="H7" s="7"/>
      <c r="I7" s="5">
        <v>2</v>
      </c>
      <c r="J7" s="6"/>
      <c r="K7" s="5">
        <v>32000</v>
      </c>
      <c r="M7" s="2"/>
      <c r="N7" s="2"/>
    </row>
    <row r="8" spans="1:14" s="17" customFormat="1" ht="24.75" customHeight="1">
      <c r="A8" s="31" t="s">
        <v>14</v>
      </c>
      <c r="B8" s="32"/>
      <c r="C8" s="32"/>
      <c r="D8" s="32"/>
      <c r="E8" s="32"/>
      <c r="F8" s="32"/>
      <c r="G8" s="32"/>
      <c r="H8" s="32"/>
      <c r="I8" s="32"/>
      <c r="J8" s="33"/>
      <c r="K8" s="19"/>
      <c r="M8" s="18"/>
      <c r="N8" s="18"/>
    </row>
    <row r="9" spans="1:14" s="17" customFormat="1" ht="24.75" customHeight="1">
      <c r="A9" s="31" t="s">
        <v>17</v>
      </c>
      <c r="B9" s="32"/>
      <c r="C9" s="32"/>
      <c r="D9" s="32"/>
      <c r="E9" s="32"/>
      <c r="F9" s="32"/>
      <c r="G9" s="32"/>
      <c r="H9" s="32"/>
      <c r="I9" s="32"/>
      <c r="J9" s="33"/>
      <c r="K9" s="19">
        <f>K8*4</f>
        <v>0</v>
      </c>
      <c r="M9" s="18"/>
      <c r="N9" s="18"/>
    </row>
    <row r="10" spans="1:14" s="17" customFormat="1" ht="24.75" customHeight="1">
      <c r="A10" s="34" t="s">
        <v>15</v>
      </c>
      <c r="B10" s="35"/>
      <c r="C10" s="35"/>
      <c r="D10" s="35"/>
      <c r="E10" s="35"/>
      <c r="F10" s="35"/>
      <c r="G10" s="35"/>
      <c r="H10" s="35"/>
      <c r="I10" s="35"/>
      <c r="J10" s="36"/>
      <c r="K10" s="20">
        <f>K7</f>
        <v>32000</v>
      </c>
      <c r="M10" s="18"/>
      <c r="N10" s="18"/>
    </row>
    <row r="11" spans="1:14" s="17" customFormat="1" ht="24.75" customHeight="1">
      <c r="A11" s="34" t="s">
        <v>16</v>
      </c>
      <c r="B11" s="35"/>
      <c r="C11" s="35"/>
      <c r="D11" s="35"/>
      <c r="E11" s="35"/>
      <c r="F11" s="35"/>
      <c r="G11" s="35"/>
      <c r="H11" s="35"/>
      <c r="I11" s="35"/>
      <c r="J11" s="36"/>
      <c r="K11" s="20">
        <f>K10*5</f>
        <v>160000</v>
      </c>
      <c r="M11" s="18"/>
      <c r="N11" s="18"/>
    </row>
    <row r="13" ht="13.5" thickBot="1"/>
    <row r="14" spans="1:11" ht="53.25" customHeight="1" thickBot="1">
      <c r="A14" s="40" t="s">
        <v>54</v>
      </c>
      <c r="B14" s="41"/>
      <c r="C14" s="41"/>
      <c r="D14" s="41"/>
      <c r="E14" s="41"/>
      <c r="F14" s="42"/>
      <c r="G14" s="25"/>
      <c r="H14" s="25"/>
      <c r="I14" s="25"/>
      <c r="J14" s="25"/>
      <c r="K14" s="25"/>
    </row>
    <row r="15" spans="1:8" ht="45.75" thickBot="1">
      <c r="A15" s="23" t="s">
        <v>19</v>
      </c>
      <c r="B15" s="24" t="s">
        <v>20</v>
      </c>
      <c r="C15" s="24" t="s">
        <v>43</v>
      </c>
      <c r="D15" s="24" t="s">
        <v>48</v>
      </c>
      <c r="E15" s="24" t="s">
        <v>46</v>
      </c>
      <c r="F15" s="24" t="s">
        <v>47</v>
      </c>
      <c r="G15" s="24" t="s">
        <v>44</v>
      </c>
      <c r="H15" s="24" t="s">
        <v>45</v>
      </c>
    </row>
    <row r="16" spans="1:8" ht="60.75" thickBot="1">
      <c r="A16" s="21" t="s">
        <v>21</v>
      </c>
      <c r="B16" s="22" t="s">
        <v>22</v>
      </c>
      <c r="C16" s="46">
        <v>9100</v>
      </c>
      <c r="D16" s="47" t="s">
        <v>49</v>
      </c>
      <c r="E16" s="50">
        <v>0</v>
      </c>
      <c r="F16" s="47">
        <f>E16*C16</f>
        <v>0</v>
      </c>
      <c r="G16" s="49">
        <f>F16*5</f>
        <v>0</v>
      </c>
      <c r="H16" s="43">
        <v>350000</v>
      </c>
    </row>
    <row r="17" spans="1:8" ht="75.75" thickBot="1">
      <c r="A17" s="21" t="s">
        <v>23</v>
      </c>
      <c r="B17" s="22" t="s">
        <v>24</v>
      </c>
      <c r="C17" s="22">
        <v>2600</v>
      </c>
      <c r="D17" s="47" t="s">
        <v>49</v>
      </c>
      <c r="E17" s="50">
        <v>0</v>
      </c>
      <c r="F17" s="47">
        <f>E17*C17</f>
        <v>0</v>
      </c>
      <c r="G17" s="49">
        <f>F17*5</f>
        <v>0</v>
      </c>
      <c r="H17" s="44"/>
    </row>
    <row r="18" spans="1:8" ht="75.75" thickBot="1">
      <c r="A18" s="21" t="s">
        <v>25</v>
      </c>
      <c r="B18" s="22" t="s">
        <v>26</v>
      </c>
      <c r="C18" s="22">
        <v>1300</v>
      </c>
      <c r="D18" s="47" t="s">
        <v>50</v>
      </c>
      <c r="E18" s="50">
        <v>0</v>
      </c>
      <c r="F18" s="47">
        <f>E18*C18</f>
        <v>0</v>
      </c>
      <c r="G18" s="49">
        <f>F18*5</f>
        <v>0</v>
      </c>
      <c r="H18" s="44"/>
    </row>
    <row r="19" spans="1:8" ht="79.5" customHeight="1" thickBot="1">
      <c r="A19" s="21" t="s">
        <v>27</v>
      </c>
      <c r="B19" s="22" t="s">
        <v>28</v>
      </c>
      <c r="C19" s="22">
        <v>5200</v>
      </c>
      <c r="D19" s="47" t="s">
        <v>50</v>
      </c>
      <c r="E19" s="50">
        <v>0</v>
      </c>
      <c r="F19" s="47">
        <f>E19*C19</f>
        <v>0</v>
      </c>
      <c r="G19" s="49">
        <f>F19*5</f>
        <v>0</v>
      </c>
      <c r="H19" s="44"/>
    </row>
    <row r="20" spans="1:8" ht="85.5" customHeight="1" thickBot="1">
      <c r="A20" s="21" t="s">
        <v>29</v>
      </c>
      <c r="B20" s="22" t="s">
        <v>30</v>
      </c>
      <c r="C20" s="22">
        <v>3250</v>
      </c>
      <c r="D20" s="47" t="s">
        <v>50</v>
      </c>
      <c r="E20" s="50">
        <v>0</v>
      </c>
      <c r="F20" s="47">
        <f>E20*C20</f>
        <v>0</v>
      </c>
      <c r="G20" s="49">
        <f>F20*5</f>
        <v>0</v>
      </c>
      <c r="H20" s="44"/>
    </row>
    <row r="21" spans="1:8" ht="63" customHeight="1" thickBot="1">
      <c r="A21" s="21" t="s">
        <v>31</v>
      </c>
      <c r="B21" s="22" t="s">
        <v>32</v>
      </c>
      <c r="C21" s="22">
        <v>488</v>
      </c>
      <c r="D21" s="47" t="s">
        <v>50</v>
      </c>
      <c r="E21" s="50">
        <v>0</v>
      </c>
      <c r="F21" s="47">
        <f aca="true" t="shared" si="0" ref="F21:F26">E21*C21</f>
        <v>0</v>
      </c>
      <c r="G21" s="49">
        <f aca="true" t="shared" si="1" ref="G21:G26">F21*5</f>
        <v>0</v>
      </c>
      <c r="H21" s="44"/>
    </row>
    <row r="22" spans="1:8" ht="68.25" customHeight="1" thickBot="1">
      <c r="A22" s="21" t="s">
        <v>33</v>
      </c>
      <c r="B22" s="22" t="s">
        <v>34</v>
      </c>
      <c r="C22" s="22">
        <v>163</v>
      </c>
      <c r="D22" s="47" t="s">
        <v>50</v>
      </c>
      <c r="E22" s="50">
        <v>0</v>
      </c>
      <c r="F22" s="47">
        <f t="shared" si="0"/>
        <v>0</v>
      </c>
      <c r="G22" s="49">
        <f t="shared" si="1"/>
        <v>0</v>
      </c>
      <c r="H22" s="44"/>
    </row>
    <row r="23" spans="1:8" ht="60.75" thickBot="1">
      <c r="A23" s="21" t="s">
        <v>35</v>
      </c>
      <c r="B23" s="22" t="s">
        <v>36</v>
      </c>
      <c r="C23" s="22">
        <v>6</v>
      </c>
      <c r="D23" s="47" t="s">
        <v>50</v>
      </c>
      <c r="E23" s="50">
        <v>0</v>
      </c>
      <c r="F23" s="47">
        <f t="shared" si="0"/>
        <v>0</v>
      </c>
      <c r="G23" s="49">
        <f t="shared" si="1"/>
        <v>0</v>
      </c>
      <c r="H23" s="44"/>
    </row>
    <row r="24" spans="1:8" ht="15.75" customHeight="1" thickBot="1">
      <c r="A24" s="21" t="s">
        <v>37</v>
      </c>
      <c r="B24" s="22" t="s">
        <v>38</v>
      </c>
      <c r="C24" s="22">
        <v>15</v>
      </c>
      <c r="D24" s="47" t="s">
        <v>50</v>
      </c>
      <c r="E24" s="50">
        <v>0</v>
      </c>
      <c r="F24" s="47">
        <f t="shared" si="0"/>
        <v>0</v>
      </c>
      <c r="G24" s="49">
        <f t="shared" si="1"/>
        <v>0</v>
      </c>
      <c r="H24" s="44"/>
    </row>
    <row r="25" spans="1:8" ht="30.75" thickBot="1">
      <c r="A25" s="21" t="s">
        <v>39</v>
      </c>
      <c r="B25" s="22" t="s">
        <v>40</v>
      </c>
      <c r="C25" s="22">
        <v>650</v>
      </c>
      <c r="D25" s="47" t="s">
        <v>50</v>
      </c>
      <c r="E25" s="50">
        <v>0</v>
      </c>
      <c r="F25" s="47">
        <f t="shared" si="0"/>
        <v>0</v>
      </c>
      <c r="G25" s="49">
        <f t="shared" si="1"/>
        <v>0</v>
      </c>
      <c r="H25" s="44"/>
    </row>
    <row r="26" spans="1:8" ht="30.75" thickBot="1">
      <c r="A26" s="21" t="s">
        <v>41</v>
      </c>
      <c r="B26" s="22" t="s">
        <v>42</v>
      </c>
      <c r="C26" s="22">
        <v>650</v>
      </c>
      <c r="D26" s="47" t="s">
        <v>50</v>
      </c>
      <c r="E26" s="50">
        <v>0</v>
      </c>
      <c r="F26" s="47">
        <f t="shared" si="0"/>
        <v>0</v>
      </c>
      <c r="G26" s="48">
        <f t="shared" si="1"/>
        <v>0</v>
      </c>
      <c r="H26" s="45"/>
    </row>
    <row r="27" spans="1:7" ht="39.75" customHeight="1" thickBot="1">
      <c r="A27" s="51" t="s">
        <v>51</v>
      </c>
      <c r="B27" s="52"/>
      <c r="C27" s="52"/>
      <c r="D27" s="52"/>
      <c r="E27" s="52"/>
      <c r="F27" s="53"/>
      <c r="G27" s="54">
        <f>SUM(G16:G26)</f>
        <v>0</v>
      </c>
    </row>
    <row r="28" ht="13.5" thickBot="1"/>
    <row r="29" spans="1:7" ht="48" customHeight="1" thickBot="1">
      <c r="A29" s="51" t="s">
        <v>52</v>
      </c>
      <c r="B29" s="52"/>
      <c r="C29" s="52"/>
      <c r="D29" s="52"/>
      <c r="E29" s="52"/>
      <c r="F29" s="53"/>
      <c r="G29" s="55">
        <f>G27+K9</f>
        <v>0</v>
      </c>
    </row>
    <row r="34" spans="14:15" s="17" customFormat="1" ht="12.75">
      <c r="N34" s="18"/>
      <c r="O34" s="18"/>
    </row>
    <row r="35" spans="1:11" ht="28.5" customHeight="1">
      <c r="A35" s="37" t="s">
        <v>18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ht="30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51">
      <c r="A37" s="8" t="s">
        <v>6</v>
      </c>
      <c r="B37" s="9" t="s">
        <v>3</v>
      </c>
      <c r="C37" s="9" t="s">
        <v>2</v>
      </c>
      <c r="D37" s="9" t="s">
        <v>10</v>
      </c>
      <c r="E37" s="9" t="s">
        <v>11</v>
      </c>
      <c r="F37" s="9" t="s">
        <v>12</v>
      </c>
      <c r="G37" s="9" t="s">
        <v>1</v>
      </c>
      <c r="H37" s="9" t="s">
        <v>7</v>
      </c>
      <c r="I37" s="9" t="s">
        <v>13</v>
      </c>
      <c r="J37" s="10" t="s">
        <v>9</v>
      </c>
      <c r="K37" s="9" t="s">
        <v>8</v>
      </c>
    </row>
    <row r="38" spans="1:14" ht="24.75" customHeight="1">
      <c r="A38" s="3" t="s">
        <v>0</v>
      </c>
      <c r="B38" s="4"/>
      <c r="C38" s="4"/>
      <c r="D38" s="4"/>
      <c r="E38" s="4"/>
      <c r="F38" s="4"/>
      <c r="G38" s="4"/>
      <c r="H38" s="7"/>
      <c r="I38" s="5"/>
      <c r="J38" s="6"/>
      <c r="K38" s="26"/>
      <c r="M38" s="2"/>
      <c r="N38" s="2"/>
    </row>
    <row r="39" spans="1:14" s="17" customFormat="1" ht="24.75" customHeight="1">
      <c r="A39" s="31" t="s">
        <v>14</v>
      </c>
      <c r="B39" s="32"/>
      <c r="C39" s="32"/>
      <c r="D39" s="32"/>
      <c r="E39" s="32"/>
      <c r="F39" s="32"/>
      <c r="G39" s="32"/>
      <c r="H39" s="32"/>
      <c r="I39" s="32"/>
      <c r="J39" s="33"/>
      <c r="K39" s="19">
        <f>SUM(J38:J38)</f>
        <v>0</v>
      </c>
      <c r="M39" s="18"/>
      <c r="N39" s="18"/>
    </row>
    <row r="40" spans="1:14" s="17" customFormat="1" ht="24.75" customHeight="1">
      <c r="A40" s="31" t="s">
        <v>17</v>
      </c>
      <c r="B40" s="32"/>
      <c r="C40" s="32"/>
      <c r="D40" s="32"/>
      <c r="E40" s="32"/>
      <c r="F40" s="32"/>
      <c r="G40" s="32"/>
      <c r="H40" s="32"/>
      <c r="I40" s="32"/>
      <c r="J40" s="33"/>
      <c r="K40" s="19">
        <f>K39*4</f>
        <v>0</v>
      </c>
      <c r="M40" s="18"/>
      <c r="N40" s="18"/>
    </row>
  </sheetData>
  <sheetProtection/>
  <mergeCells count="15">
    <mergeCell ref="H16:H26"/>
    <mergeCell ref="A27:F27"/>
    <mergeCell ref="A29:F29"/>
    <mergeCell ref="A36:K36"/>
    <mergeCell ref="A39:J39"/>
    <mergeCell ref="A40:J40"/>
    <mergeCell ref="A11:J11"/>
    <mergeCell ref="A4:K4"/>
    <mergeCell ref="A14:F14"/>
    <mergeCell ref="A2:K2"/>
    <mergeCell ref="A5:K5"/>
    <mergeCell ref="A8:J8"/>
    <mergeCell ref="A9:J9"/>
    <mergeCell ref="A10:J10"/>
    <mergeCell ref="A35:K35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  <headerFooter alignWithMargins="0">
    <oddFooter>&amp;R&amp;P/&amp;N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Giorgi Giuseppe</cp:lastModifiedBy>
  <cp:lastPrinted>2019-10-18T13:47:35Z</cp:lastPrinted>
  <dcterms:created xsi:type="dcterms:W3CDTF">2014-04-24T09:00:32Z</dcterms:created>
  <dcterms:modified xsi:type="dcterms:W3CDTF">2022-04-07T11:55:28Z</dcterms:modified>
  <cp:category/>
  <cp:version/>
  <cp:contentType/>
  <cp:contentStatus/>
</cp:coreProperties>
</file>