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ASBI\MANUTENZIONI\Gare anno 2022-fasc.765\PA gara manutenzione AB di marca GE\Documentazione di gara\documentazione definitiva\"/>
    </mc:Choice>
  </mc:AlternateContent>
  <xr:revisionPtr revIDLastSave="0" documentId="13_ncr:1_{38DD79D0-0068-488E-AA59-74F88A23C201}" xr6:coauthVersionLast="45" xr6:coauthVersionMax="45" xr10:uidLastSave="{00000000-0000-0000-0000-000000000000}"/>
  <bookViews>
    <workbookView xWindow="-120" yWindow="-120" windowWidth="19440" windowHeight="15000" tabRatio="521" firstSheet="7" activeTab="9" xr2:uid="{00000000-000D-0000-FFFF-FFFF00000000}"/>
  </bookViews>
  <sheets>
    <sheet name="Scheda Offerta AOU BO" sheetId="3" r:id="rId1"/>
    <sheet name="Scheda Offerta AUSL BO" sheetId="8" r:id="rId2"/>
    <sheet name="Scheda Offera AUSL FE" sheetId="12" r:id="rId3"/>
    <sheet name="Scheda Offerta AOU  FE" sheetId="9" r:id="rId4"/>
    <sheet name="Scheda Offerta AUSL IMOLA" sheetId="11" r:id="rId5"/>
    <sheet name="Scheda Offerta IOR" sheetId="10" r:id="rId6"/>
    <sheet name="Accordo Quadro" sheetId="6" r:id="rId7"/>
    <sheet name="Riepilogo FRI" sheetId="7" r:id="rId8"/>
    <sheet name="Riepilogo Man.Prevent." sheetId="14" r:id="rId9"/>
    <sheet name="ASS. TECN. SU CHIAMATA" sheetId="13" r:id="rId10"/>
  </sheets>
  <definedNames>
    <definedName name="_xlnm._FilterDatabase" localSheetId="2" hidden="1">'Scheda Offera AUSL FE'!$A$2:$L$14</definedName>
    <definedName name="_xlnm._FilterDatabase" localSheetId="3" hidden="1">'Scheda Offerta AOU  FE'!$A$2:$L$26</definedName>
    <definedName name="_xlnm._FilterDatabase" localSheetId="0" hidden="1">'Scheda Offerta AOU BO'!$A$1:$K$332</definedName>
    <definedName name="_xlnm._FilterDatabase" localSheetId="1" hidden="1">'Scheda Offerta AUSL BO'!$A$2:$L$37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4" l="1"/>
  <c r="B5" i="7"/>
  <c r="B4" i="7"/>
  <c r="B2" i="7"/>
  <c r="B12" i="13"/>
  <c r="B6" i="7" l="1"/>
  <c r="J30" i="12" l="1"/>
  <c r="K21" i="12"/>
  <c r="L21" i="12" s="1"/>
  <c r="I21" i="12"/>
  <c r="K20" i="12"/>
  <c r="L20" i="12" s="1"/>
  <c r="I20" i="12"/>
  <c r="K19" i="12"/>
  <c r="L19" i="12" s="1"/>
  <c r="I19" i="12"/>
  <c r="K18" i="12"/>
  <c r="I18" i="12"/>
  <c r="K10" i="12"/>
  <c r="L10" i="12" s="1"/>
  <c r="I10" i="12"/>
  <c r="K9" i="12"/>
  <c r="L9" i="12" s="1"/>
  <c r="I9" i="12"/>
  <c r="K8" i="12"/>
  <c r="L8" i="12" s="1"/>
  <c r="I8" i="12"/>
  <c r="I7" i="12"/>
  <c r="I6" i="12"/>
  <c r="K5" i="12"/>
  <c r="L5" i="12" s="1"/>
  <c r="I5" i="12"/>
  <c r="K4" i="12"/>
  <c r="L4" i="12" s="1"/>
  <c r="I4" i="12"/>
  <c r="K3" i="12"/>
  <c r="L3" i="12" s="1"/>
  <c r="I3" i="12"/>
  <c r="I332" i="3"/>
  <c r="K24" i="12" l="1"/>
  <c r="I11" i="12"/>
  <c r="I12" i="12" s="1"/>
  <c r="I22" i="12"/>
  <c r="I23" i="12" s="1"/>
  <c r="L18" i="12"/>
  <c r="L25" i="12" s="1"/>
  <c r="L14" i="12"/>
  <c r="K13" i="12"/>
  <c r="K20" i="3" l="1"/>
  <c r="K14" i="3"/>
  <c r="K13" i="3"/>
  <c r="K12" i="3"/>
  <c r="K11" i="3"/>
  <c r="K10" i="3"/>
  <c r="K9" i="3"/>
  <c r="K8" i="3"/>
  <c r="K7" i="3"/>
  <c r="K6" i="3"/>
  <c r="K5" i="3"/>
  <c r="K4" i="3"/>
  <c r="K3" i="3"/>
  <c r="K2" i="3"/>
  <c r="K16" i="3"/>
  <c r="K15" i="3"/>
  <c r="K17" i="3"/>
  <c r="K19" i="3"/>
  <c r="K18" i="3"/>
  <c r="K21" i="3"/>
  <c r="K24" i="3"/>
  <c r="K23" i="3"/>
  <c r="K22" i="3"/>
  <c r="K26" i="3"/>
  <c r="K25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45" i="3"/>
  <c r="K44" i="3"/>
  <c r="K48" i="3"/>
  <c r="K47" i="3"/>
  <c r="K46" i="3"/>
  <c r="K58" i="3"/>
  <c r="K57" i="3"/>
  <c r="K56" i="3"/>
  <c r="K55" i="3"/>
  <c r="K54" i="3"/>
  <c r="K53" i="3"/>
  <c r="K52" i="3"/>
  <c r="K51" i="3"/>
  <c r="K50" i="3"/>
  <c r="K49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190" i="3"/>
  <c r="K189" i="3"/>
  <c r="K188" i="3"/>
  <c r="K187" i="3"/>
  <c r="K186" i="3"/>
  <c r="K185" i="3"/>
  <c r="K184" i="3"/>
  <c r="K195" i="3"/>
  <c r="K194" i="3"/>
  <c r="K193" i="3"/>
  <c r="K192" i="3"/>
  <c r="K191" i="3"/>
  <c r="K196" i="3"/>
  <c r="K197" i="3"/>
  <c r="K198" i="3"/>
  <c r="K199" i="3"/>
  <c r="K200" i="3"/>
  <c r="K201" i="3"/>
  <c r="K202" i="3"/>
  <c r="K203" i="3"/>
  <c r="K204" i="3"/>
  <c r="K206" i="3"/>
  <c r="K208" i="3"/>
  <c r="K210" i="3"/>
  <c r="K212" i="3"/>
  <c r="K214" i="3"/>
  <c r="K216" i="3"/>
  <c r="K218" i="3"/>
  <c r="K220" i="3"/>
  <c r="K222" i="3"/>
  <c r="K224" i="3"/>
  <c r="K226" i="3"/>
  <c r="K228" i="3"/>
  <c r="K230" i="3"/>
  <c r="K232" i="3"/>
  <c r="K234" i="3"/>
  <c r="K236" i="3"/>
  <c r="K238" i="3"/>
  <c r="K240" i="3"/>
  <c r="K242" i="3"/>
  <c r="K244" i="3"/>
  <c r="K246" i="3"/>
  <c r="K248" i="3"/>
  <c r="K250" i="3"/>
  <c r="K252" i="3"/>
  <c r="K254" i="3"/>
  <c r="K256" i="3"/>
  <c r="K293" i="3"/>
  <c r="K292" i="3"/>
  <c r="K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J15" i="10" l="1"/>
  <c r="K7" i="10"/>
  <c r="L7" i="10" s="1"/>
  <c r="I7" i="10"/>
  <c r="K6" i="10"/>
  <c r="L6" i="10" s="1"/>
  <c r="I6" i="10"/>
  <c r="K5" i="10"/>
  <c r="L5" i="10" s="1"/>
  <c r="I5" i="10"/>
  <c r="K4" i="10"/>
  <c r="L4" i="10" s="1"/>
  <c r="I4" i="10"/>
  <c r="J19" i="11"/>
  <c r="K11" i="11"/>
  <c r="L11" i="11" s="1"/>
  <c r="I11" i="11"/>
  <c r="K10" i="11"/>
  <c r="L10" i="11" s="1"/>
  <c r="I10" i="11"/>
  <c r="K9" i="11"/>
  <c r="L9" i="11" s="1"/>
  <c r="I9" i="11"/>
  <c r="K8" i="11"/>
  <c r="L8" i="11" s="1"/>
  <c r="I8" i="11"/>
  <c r="K7" i="11"/>
  <c r="L7" i="11" s="1"/>
  <c r="I7" i="11"/>
  <c r="K6" i="11"/>
  <c r="L6" i="11" s="1"/>
  <c r="I6" i="11"/>
  <c r="K5" i="11"/>
  <c r="L5" i="11" s="1"/>
  <c r="I5" i="11"/>
  <c r="K4" i="11"/>
  <c r="L4" i="11" s="1"/>
  <c r="I4" i="11"/>
  <c r="J39" i="9"/>
  <c r="K22" i="9"/>
  <c r="L22" i="9" s="1"/>
  <c r="I22" i="9"/>
  <c r="K21" i="9"/>
  <c r="L21" i="9" s="1"/>
  <c r="I21" i="9"/>
  <c r="K20" i="9"/>
  <c r="L20" i="9" s="1"/>
  <c r="I20" i="9"/>
  <c r="K19" i="9"/>
  <c r="L19" i="9" s="1"/>
  <c r="I19" i="9"/>
  <c r="K18" i="9"/>
  <c r="L18" i="9" s="1"/>
  <c r="I18" i="9"/>
  <c r="K17" i="9"/>
  <c r="L17" i="9" s="1"/>
  <c r="I17" i="9"/>
  <c r="I16" i="9"/>
  <c r="I15" i="9"/>
  <c r="K14" i="9"/>
  <c r="L14" i="9" s="1"/>
  <c r="I14" i="9"/>
  <c r="K13" i="9"/>
  <c r="L13" i="9" s="1"/>
  <c r="I13" i="9"/>
  <c r="K12" i="9"/>
  <c r="L12" i="9" s="1"/>
  <c r="I12" i="9"/>
  <c r="K11" i="9"/>
  <c r="L11" i="9" s="1"/>
  <c r="I11" i="9"/>
  <c r="K10" i="9"/>
  <c r="L10" i="9" s="1"/>
  <c r="I10" i="9"/>
  <c r="K9" i="9"/>
  <c r="L9" i="9" s="1"/>
  <c r="I9" i="9"/>
  <c r="K8" i="9"/>
  <c r="L8" i="9" s="1"/>
  <c r="I8" i="9"/>
  <c r="K7" i="9"/>
  <c r="L7" i="9" s="1"/>
  <c r="I7" i="9"/>
  <c r="K6" i="9"/>
  <c r="L6" i="9" s="1"/>
  <c r="I6" i="9"/>
  <c r="K5" i="9"/>
  <c r="L5" i="9" s="1"/>
  <c r="I5" i="9"/>
  <c r="K4" i="9"/>
  <c r="L4" i="9" s="1"/>
  <c r="I4" i="9"/>
  <c r="K3" i="9"/>
  <c r="L3" i="9" s="1"/>
  <c r="I3" i="9"/>
  <c r="J52" i="8"/>
  <c r="K43" i="8"/>
  <c r="L43" i="8" s="1"/>
  <c r="I43" i="8"/>
  <c r="K42" i="8"/>
  <c r="L42" i="8" s="1"/>
  <c r="I42" i="8"/>
  <c r="K41" i="8"/>
  <c r="L41" i="8" s="1"/>
  <c r="I41" i="8"/>
  <c r="K33" i="8"/>
  <c r="L33" i="8" s="1"/>
  <c r="I33" i="8"/>
  <c r="K32" i="8"/>
  <c r="L32" i="8" s="1"/>
  <c r="I32" i="8"/>
  <c r="K31" i="8"/>
  <c r="L31" i="8" s="1"/>
  <c r="I31" i="8"/>
  <c r="K30" i="8"/>
  <c r="L30" i="8" s="1"/>
  <c r="I30" i="8"/>
  <c r="K29" i="8"/>
  <c r="L29" i="8" s="1"/>
  <c r="I29" i="8"/>
  <c r="K28" i="8"/>
  <c r="L28" i="8" s="1"/>
  <c r="I28" i="8"/>
  <c r="K27" i="8"/>
  <c r="L27" i="8" s="1"/>
  <c r="I27" i="8"/>
  <c r="K26" i="8"/>
  <c r="L26" i="8" s="1"/>
  <c r="I26" i="8"/>
  <c r="K25" i="8"/>
  <c r="L25" i="8" s="1"/>
  <c r="I25" i="8"/>
  <c r="K24" i="8"/>
  <c r="L24" i="8" s="1"/>
  <c r="I24" i="8"/>
  <c r="K23" i="8"/>
  <c r="L23" i="8" s="1"/>
  <c r="I23" i="8"/>
  <c r="K22" i="8"/>
  <c r="L22" i="8" s="1"/>
  <c r="I22" i="8"/>
  <c r="K21" i="8"/>
  <c r="L21" i="8" s="1"/>
  <c r="I21" i="8"/>
  <c r="K20" i="8"/>
  <c r="L20" i="8" s="1"/>
  <c r="I20" i="8"/>
  <c r="K19" i="8"/>
  <c r="L19" i="8" s="1"/>
  <c r="I19" i="8"/>
  <c r="K18" i="8"/>
  <c r="L18" i="8" s="1"/>
  <c r="I18" i="8"/>
  <c r="K17" i="8"/>
  <c r="L17" i="8" s="1"/>
  <c r="I17" i="8"/>
  <c r="K16" i="8"/>
  <c r="L16" i="8" s="1"/>
  <c r="I16" i="8"/>
  <c r="K15" i="8"/>
  <c r="L15" i="8" s="1"/>
  <c r="I15" i="8"/>
  <c r="K14" i="8"/>
  <c r="L14" i="8" s="1"/>
  <c r="I14" i="8"/>
  <c r="K13" i="8"/>
  <c r="L13" i="8" s="1"/>
  <c r="I13" i="8"/>
  <c r="K12" i="8"/>
  <c r="L12" i="8" s="1"/>
  <c r="I12" i="8"/>
  <c r="K11" i="8"/>
  <c r="L11" i="8" s="1"/>
  <c r="I11" i="8"/>
  <c r="K10" i="8"/>
  <c r="L10" i="8" s="1"/>
  <c r="I10" i="8"/>
  <c r="K9" i="8"/>
  <c r="L9" i="8" s="1"/>
  <c r="I9" i="8"/>
  <c r="K8" i="8"/>
  <c r="L8" i="8" s="1"/>
  <c r="I8" i="8"/>
  <c r="K7" i="8"/>
  <c r="L7" i="8" s="1"/>
  <c r="I7" i="8"/>
  <c r="K6" i="8"/>
  <c r="L6" i="8" s="1"/>
  <c r="I6" i="8"/>
  <c r="K5" i="8"/>
  <c r="L5" i="8" s="1"/>
  <c r="I5" i="8"/>
  <c r="K4" i="8"/>
  <c r="L4" i="8" s="1"/>
  <c r="I4" i="8"/>
  <c r="K3" i="8"/>
  <c r="I3" i="8"/>
  <c r="I8" i="10" l="1"/>
  <c r="I9" i="10" s="1"/>
  <c r="K10" i="10"/>
  <c r="L11" i="10"/>
  <c r="B7" i="7" s="1"/>
  <c r="I12" i="11"/>
  <c r="I13" i="11" s="1"/>
  <c r="L15" i="11"/>
  <c r="K14" i="11"/>
  <c r="K25" i="9"/>
  <c r="I23" i="9"/>
  <c r="I24" i="9" s="1"/>
  <c r="K33" i="9"/>
  <c r="I31" i="9"/>
  <c r="I32" i="9" s="1"/>
  <c r="L34" i="9"/>
  <c r="L26" i="9"/>
  <c r="I34" i="8"/>
  <c r="I35" i="8" s="1"/>
  <c r="K36" i="8"/>
  <c r="I44" i="8"/>
  <c r="I45" i="8" s="1"/>
  <c r="L47" i="8"/>
  <c r="B2" i="14" s="1"/>
  <c r="B5" i="14" s="1"/>
  <c r="K46" i="8"/>
  <c r="L3" i="8"/>
  <c r="L37" i="8" s="1"/>
  <c r="B3" i="7" s="1"/>
  <c r="J335" i="3" l="1"/>
  <c r="K335" i="3"/>
  <c r="B9" i="7" l="1"/>
</calcChain>
</file>

<file path=xl/sharedStrings.xml><?xml version="1.0" encoding="utf-8"?>
<sst xmlns="http://schemas.openxmlformats.org/spreadsheetml/2006/main" count="2980" uniqueCount="823">
  <si>
    <t>Marca</t>
  </si>
  <si>
    <t>Modello</t>
  </si>
  <si>
    <t>Inventario</t>
  </si>
  <si>
    <t>Denominazione UdP</t>
  </si>
  <si>
    <t>indicare e allegare listino</t>
  </si>
  <si>
    <t>indicare</t>
  </si>
  <si>
    <t>TOTALE  (IVA esclusa)</t>
  </si>
  <si>
    <t>% Scontistica Ricambi non inclusi nel canone FR :</t>
  </si>
  <si>
    <t>% Scontistica accessori e consumabili non inclusi nel canone FR:</t>
  </si>
  <si>
    <t>ESCLUSIONI CONTRATTO FULL RISK (FRI)</t>
  </si>
  <si>
    <t>% Scontistica Ricambi:</t>
  </si>
  <si>
    <t>% Scontistica accessori e consumabili:</t>
  </si>
  <si>
    <t>Tipologia</t>
  </si>
  <si>
    <t>GE HEALTHCARE</t>
  </si>
  <si>
    <t>Costo manodopera/ora per interventi di manutenzione correttiva</t>
  </si>
  <si>
    <t>Costo viaggio/km per interventi di manutenzione correttiva</t>
  </si>
  <si>
    <t>ANGIOGRAFIA ALBERTONI - RAD. GOLFIERI</t>
  </si>
  <si>
    <t>TECNOLOGIA</t>
  </si>
  <si>
    <t>MODELLO</t>
  </si>
  <si>
    <t>Q.TA'</t>
  </si>
  <si>
    <t>TETTO MAX CANONE ANNUO UNITARIO</t>
  </si>
  <si>
    <t>TETTO MAX CANONE ANNUO COMPLESSIVO</t>
  </si>
  <si>
    <t>CANONE ANNUO OFFERTA</t>
  </si>
  <si>
    <t>CANONE ANNUO TOTALE</t>
  </si>
  <si>
    <t>CANONE TRIENNALE</t>
  </si>
  <si>
    <t>Tipologia di contratto</t>
  </si>
  <si>
    <t>FRI</t>
  </si>
  <si>
    <t>CENTRALE MONITORAGGIO</t>
  </si>
  <si>
    <t>INGEGNERIA CLINICA</t>
  </si>
  <si>
    <t>DEG/DH MEDIA INTENSITA' 2° P - PAD.23</t>
  </si>
  <si>
    <t>COM. SSD ONCOLOGIA GINECOLOGICA</t>
  </si>
  <si>
    <t>ECOTOMOGRAFO</t>
  </si>
  <si>
    <t>AMB.RI GIN.E FISIORIPR/D.I.G./INF.MASC.</t>
  </si>
  <si>
    <t>VOLUSON S8</t>
  </si>
  <si>
    <t>AMB. 2°P. OST. E MEDICINA ETA' PRENATALE</t>
  </si>
  <si>
    <t>AMB.MINNI/POGGIOLI/CH.UR/VASC/TOR</t>
  </si>
  <si>
    <t>VIVID S5</t>
  </si>
  <si>
    <t>COM. DIABETOLOGIA</t>
  </si>
  <si>
    <t>LOGIQ 3</t>
  </si>
  <si>
    <t>VOLUSON E8</t>
  </si>
  <si>
    <t>DEG T.I. ANESTESIOLOGIA - RANIERI</t>
  </si>
  <si>
    <t>VOLUSON E6</t>
  </si>
  <si>
    <t>D.H. TRAPIANTI CARDIOLOGIA -GALIE'</t>
  </si>
  <si>
    <t>DEG. GERIATRIA LUNARDELLI/ANGIOLOGIA</t>
  </si>
  <si>
    <t>AMB. 4 PIANO ANGIOLOGIA</t>
  </si>
  <si>
    <t>LOGIQ P9</t>
  </si>
  <si>
    <t>DEG. OST.PILU-/NIDO NEONATOLOGIA</t>
  </si>
  <si>
    <t>VOLUSON 730 EXPERT</t>
  </si>
  <si>
    <t>COM. MEDICINA DEL LAVORO</t>
  </si>
  <si>
    <t>LOGIQ 9</t>
  </si>
  <si>
    <t>DEG/DH BASSA INTENSITA' 1° P - PAD. 23</t>
  </si>
  <si>
    <t>LOGIQ 7 PRO</t>
  </si>
  <si>
    <t>AMB. DIAGN.INCRUEN.  GALIE'</t>
  </si>
  <si>
    <t>LOGIQ S8</t>
  </si>
  <si>
    <t>AMB.ECOGRAFIA BAZZOLI/STANGHELLINI/SERRA</t>
  </si>
  <si>
    <t>LOGIQ S6</t>
  </si>
  <si>
    <t>VOLUSON P8</t>
  </si>
  <si>
    <t>AMB. 3° PIANO PAD.2 -CARDIOLOGIA GALIE'</t>
  </si>
  <si>
    <t>COM. SSD PS OSTETRICO GINEC. E OBI</t>
  </si>
  <si>
    <t>VIVID S6</t>
  </si>
  <si>
    <t>AMB.TER.ANTALGICA P.5 ANESTESIA MELOTTI</t>
  </si>
  <si>
    <t>MEDICINA NUCLEARE - ECOGRAFIA</t>
  </si>
  <si>
    <t>LOGIQ S7</t>
  </si>
  <si>
    <t>AMB.CH.GEN.TRAP./AMB-DH MED.INS.D'ORGANO</t>
  </si>
  <si>
    <t>LOGIQ E9</t>
  </si>
  <si>
    <t>AMB. CARDIOLOGIA   GALIE'</t>
  </si>
  <si>
    <t>LOGIQ P6</t>
  </si>
  <si>
    <t>AMB. ENDOCRINOLOGIA - PAGOTTO</t>
  </si>
  <si>
    <t>AMB. S.S.D. ONCOL.MED.ADDARII- ZAMAGNI</t>
  </si>
  <si>
    <t>SALA PARTO</t>
  </si>
  <si>
    <t>DEG. ALTA INTENSITA' T.I. 3° P - PAD.23</t>
  </si>
  <si>
    <t>ECOTOMOGRAFO PORTATILE</t>
  </si>
  <si>
    <t>VIVID IQ</t>
  </si>
  <si>
    <t>86375/1</t>
  </si>
  <si>
    <t>LOGIQ E</t>
  </si>
  <si>
    <t>VOLUSON I</t>
  </si>
  <si>
    <t>DEG 5 PIANO/UTIC  PAD5 CARDIO GALIE'</t>
  </si>
  <si>
    <t>VIVID Q</t>
  </si>
  <si>
    <t>PIASTRA OPERATORIA 2 P. POLO CHIRURGICO</t>
  </si>
  <si>
    <t>VSCAN</t>
  </si>
  <si>
    <t>AMB.CONS.CARD-ECOCARD. 4° p.N.P.-GALIE'</t>
  </si>
  <si>
    <t>DEG. MEDICINA INTERNA BORGHI</t>
  </si>
  <si>
    <t>DEG. NEFROLOGIA, DIALISI/IPERT - MANCINI</t>
  </si>
  <si>
    <t>LETTO PER RIANIMAZIONE NEONATALE</t>
  </si>
  <si>
    <t>DEG. PAD.23 CARDIOL.PED/CARDIOCHIR.PED</t>
  </si>
  <si>
    <t>SALA OPERATORIA  GIN.OST./GIN.E FIS.RIPR</t>
  </si>
  <si>
    <t>RAD. MONTEDURO- CENTRO MAMMOGRAFICO</t>
  </si>
  <si>
    <t>MAMMOGRAFO</t>
  </si>
  <si>
    <t>SENOGRAPHE SENIX HF 600T</t>
  </si>
  <si>
    <t>SENOGRAPHE DS</t>
  </si>
  <si>
    <t>MONITOR</t>
  </si>
  <si>
    <t>DASH 4000</t>
  </si>
  <si>
    <t>DIALISI NEFROLOGIA, DIALISI/IP - MANCINI</t>
  </si>
  <si>
    <t>88881/1</t>
  </si>
  <si>
    <t>DASH 4000 PRO</t>
  </si>
  <si>
    <t>DASH 3000</t>
  </si>
  <si>
    <t>LAB MANUT.INGEGNERIA CLINICA</t>
  </si>
  <si>
    <t>AMB. ENDOSCOPIA P.23 - PNEUM.INTERV.</t>
  </si>
  <si>
    <t>EMODINAMICA 4° PIANO - POLO CTV</t>
  </si>
  <si>
    <t>DEG. P.TERRA PAT.TRATTO ALIMENTARE-PAD.5</t>
  </si>
  <si>
    <t>CENTRO LASER</t>
  </si>
  <si>
    <t>84464/1</t>
  </si>
  <si>
    <t>POLIGRAFO</t>
  </si>
  <si>
    <t>MACLAB</t>
  </si>
  <si>
    <t>RAD. SPECIALISTICA PAD.5  - MONTEDURO</t>
  </si>
  <si>
    <t>PORTATILE PER RADIOSCOPIA, APPARECCHIO (ARCO-C)</t>
  </si>
  <si>
    <t>OEC 9800 PLUS</t>
  </si>
  <si>
    <t>COM.RAD.SPECIALISTICA PAD.25 - MONTEDURO</t>
  </si>
  <si>
    <t>SISTEMA PER RADIOLOGIA DIGITALE</t>
  </si>
  <si>
    <t>SISTEMA POLIGRAFICO PER STUDI ELETTROFISIOLOGICI</t>
  </si>
  <si>
    <t>3S-RS</t>
  </si>
  <si>
    <t>MONITOR FETALE</t>
  </si>
  <si>
    <t>COROMETRICS 259CX</t>
  </si>
  <si>
    <t>SISTEMA PER TELEMETRIA CARDIOTOCOGRAFICA</t>
  </si>
  <si>
    <t>MINI TELEMETRY SYSTEM</t>
  </si>
  <si>
    <t>UNITA' TRASMITTENTE PER TELEMETRIA CARDIOTOCOGRAFICA</t>
  </si>
  <si>
    <t>MINI TELEMETRY</t>
  </si>
  <si>
    <t xml:space="preserve">TOTALE ANNUO </t>
  </si>
  <si>
    <t>Note</t>
  </si>
  <si>
    <t xml:space="preserve"> lineare + convex</t>
  </si>
  <si>
    <t xml:space="preserve"> lineare +  convex + 6TC-RS</t>
  </si>
  <si>
    <t xml:space="preserve"> lineare + 4C + 3S</t>
  </si>
  <si>
    <t>9L + 4C + M12L</t>
  </si>
  <si>
    <t>RM6C + RC 6-12D</t>
  </si>
  <si>
    <t>10L</t>
  </si>
  <si>
    <t>IC59H + 4C</t>
  </si>
  <si>
    <t>C1-5D + IC5-9D</t>
  </si>
  <si>
    <t>4C + E8C</t>
  </si>
  <si>
    <t>ML6-15 + L8-18I</t>
  </si>
  <si>
    <t>RIC5-9H + RAB4-8L</t>
  </si>
  <si>
    <t>RIC5-9H + RAB6D</t>
  </si>
  <si>
    <t>LOGIQ E9 XDCLEAR</t>
  </si>
  <si>
    <t>ML6-15 + L8-18i</t>
  </si>
  <si>
    <t>VIVID I</t>
  </si>
  <si>
    <t>lineare + convex</t>
  </si>
  <si>
    <t>C1 - 5 - RS +  RIC 5-9W RS</t>
  </si>
  <si>
    <t>RIC 5-9-D + RAB6-D +  C4-8-D</t>
  </si>
  <si>
    <t>C1 - 5 - RS + RIC 5-9W RS + RAB 2-6 RS</t>
  </si>
  <si>
    <t>IC5-9 D + ML 6-15-D</t>
  </si>
  <si>
    <t>RIC 5-9-D + RAB6-D +  11 L-D</t>
  </si>
  <si>
    <t>ML 6-15 + C1-6-D + IC5-9 D</t>
  </si>
  <si>
    <t>4C-RS + 9L-RS</t>
  </si>
  <si>
    <t>RIC 5-9-D + RAB6-D + C1-5-D + C4-8-D</t>
  </si>
  <si>
    <t>4C-RS + 9L-RS + IC 9-RS</t>
  </si>
  <si>
    <t>C1-6-D + 9L-D</t>
  </si>
  <si>
    <t>M5SC-D + 9L-D + 6VT-D + 4V-D</t>
  </si>
  <si>
    <t>M5SC-D + 9L-D + 6VT-D</t>
  </si>
  <si>
    <t>4C-A</t>
  </si>
  <si>
    <t>3SC-RS</t>
  </si>
  <si>
    <t>3SC-RS + 9L-RS + C1-5 D</t>
  </si>
  <si>
    <t>VIVID E80</t>
  </si>
  <si>
    <t>C1 - 5 - RS + E8C-RS</t>
  </si>
  <si>
    <t>RIC 5-9-D + RAB4-8-D</t>
  </si>
  <si>
    <t>3SC-RS + C1-5-D + L12N-RS</t>
  </si>
  <si>
    <t>L12N-RS + 3SC-RS + C1-5-D + 6TC-RS</t>
  </si>
  <si>
    <t>VENUE R2</t>
  </si>
  <si>
    <t>C1 - 5 - RS + 9L-D + 3SP-D</t>
  </si>
  <si>
    <t xml:space="preserve"> lineare + convex +  3S</t>
  </si>
  <si>
    <t>Scadenza garanzia</t>
  </si>
  <si>
    <t>AMB.1°P.ALA C OST. E MEDIC.ETA' PRENAT.</t>
  </si>
  <si>
    <t>AMB.ECOGRAFIA ff ZAGARI</t>
  </si>
  <si>
    <t>VOLUSON E8 BT20</t>
  </si>
  <si>
    <t>LOGIQ E10</t>
  </si>
  <si>
    <t>C1-6-D + RIC 5-9-D + RAB6-D + 9L-D</t>
  </si>
  <si>
    <t>C1-6-D + RIC 5-9-D + RAB6-D + 9L-D + IC5-9 D</t>
  </si>
  <si>
    <t>L2-9VN-D + ML 6-15 + L8-18I + 6VT-D + C2-9VN-D</t>
  </si>
  <si>
    <t>DEG PAD25PT COVID Intensive Care RANIERI</t>
  </si>
  <si>
    <t>RIC 5-9-D + C1-6D + RAB6-D + 9L-D</t>
  </si>
  <si>
    <t>C2-9-D + L2-9 D + C1-6-D</t>
  </si>
  <si>
    <t>VSCAN EXTEND H4112ZA</t>
  </si>
  <si>
    <t>AMB.P.ALBERTONI-MED.INT.CARDIOV. Borghi</t>
  </si>
  <si>
    <t>VSCAN AIR CL</t>
  </si>
  <si>
    <t>AMB. ECOGRAFIA SEMEIOTICA MEDICA</t>
  </si>
  <si>
    <t>L2-9D + C1-6D</t>
  </si>
  <si>
    <t>PANDA WARMER</t>
  </si>
  <si>
    <t>GIRAFFE WARMER</t>
  </si>
  <si>
    <t>CIC V4 CENTRAL INFORMATION COMPUTING</t>
  </si>
  <si>
    <t>CIC V5 CENTRAL INFORMATION COMPUTING</t>
  </si>
  <si>
    <t>CIC PRO</t>
  </si>
  <si>
    <t>I CENTRAL</t>
  </si>
  <si>
    <t>CSCS</t>
  </si>
  <si>
    <t>CARESCAPE CENTRAL STATION V2</t>
  </si>
  <si>
    <t>DEG. MED.INT.,MAL.NEUROV.EPATOMETAB.</t>
  </si>
  <si>
    <t>DEG M.I.  PAT.FEGATO/INSUF. D'ORGANO</t>
  </si>
  <si>
    <t xml:space="preserve">D.H./ AREA OSS.BREVE CARDIOL.-GALIE' PT </t>
  </si>
  <si>
    <t>DEG. AREA CRITICA  ALA A 1P M.D'URG.</t>
  </si>
  <si>
    <t>PRONTO SOCCORSO  GENERALE</t>
  </si>
  <si>
    <t>71400</t>
  </si>
  <si>
    <t>77778</t>
  </si>
  <si>
    <t>87708</t>
  </si>
  <si>
    <t>91111</t>
  </si>
  <si>
    <t>88801</t>
  </si>
  <si>
    <t>95987</t>
  </si>
  <si>
    <t>93885</t>
  </si>
  <si>
    <t>114881</t>
  </si>
  <si>
    <t>114812</t>
  </si>
  <si>
    <t>68836</t>
  </si>
  <si>
    <t>65949</t>
  </si>
  <si>
    <t>65950</t>
  </si>
  <si>
    <t>65951</t>
  </si>
  <si>
    <t>65952</t>
  </si>
  <si>
    <t>65954</t>
  </si>
  <si>
    <t>65955</t>
  </si>
  <si>
    <t>64609</t>
  </si>
  <si>
    <t>64610</t>
  </si>
  <si>
    <t>64611</t>
  </si>
  <si>
    <t>64612</t>
  </si>
  <si>
    <t>64613</t>
  </si>
  <si>
    <t>64614</t>
  </si>
  <si>
    <t>64615</t>
  </si>
  <si>
    <t>64616</t>
  </si>
  <si>
    <t>64791</t>
  </si>
  <si>
    <t>64792</t>
  </si>
  <si>
    <t>64793</t>
  </si>
  <si>
    <t>64794</t>
  </si>
  <si>
    <t>64795</t>
  </si>
  <si>
    <t>73056</t>
  </si>
  <si>
    <t>73055</t>
  </si>
  <si>
    <t>73054</t>
  </si>
  <si>
    <t>73051</t>
  </si>
  <si>
    <t>73049</t>
  </si>
  <si>
    <t>92701</t>
  </si>
  <si>
    <t>92702</t>
  </si>
  <si>
    <t>92703</t>
  </si>
  <si>
    <t>92704</t>
  </si>
  <si>
    <t>92705</t>
  </si>
  <si>
    <t>68837</t>
  </si>
  <si>
    <t>76961</t>
  </si>
  <si>
    <t>76962</t>
  </si>
  <si>
    <t>80655</t>
  </si>
  <si>
    <t>80656</t>
  </si>
  <si>
    <t>80657</t>
  </si>
  <si>
    <t>80658</t>
  </si>
  <si>
    <t>80659</t>
  </si>
  <si>
    <t>80660</t>
  </si>
  <si>
    <t>80661</t>
  </si>
  <si>
    <t>80662</t>
  </si>
  <si>
    <t>80663</t>
  </si>
  <si>
    <t>80664</t>
  </si>
  <si>
    <t>80665</t>
  </si>
  <si>
    <t>80666</t>
  </si>
  <si>
    <t>87455</t>
  </si>
  <si>
    <t>87458</t>
  </si>
  <si>
    <t>83035</t>
  </si>
  <si>
    <t>82139</t>
  </si>
  <si>
    <t>82798</t>
  </si>
  <si>
    <t>82799</t>
  </si>
  <si>
    <t>83302</t>
  </si>
  <si>
    <t>84469</t>
  </si>
  <si>
    <t>84468</t>
  </si>
  <si>
    <t>84467</t>
  </si>
  <si>
    <t>84466</t>
  </si>
  <si>
    <t>84470</t>
  </si>
  <si>
    <t>84147</t>
  </si>
  <si>
    <t>84148</t>
  </si>
  <si>
    <t>84149</t>
  </si>
  <si>
    <t>84150</t>
  </si>
  <si>
    <t>84151</t>
  </si>
  <si>
    <t>91123</t>
  </si>
  <si>
    <t>91124</t>
  </si>
  <si>
    <t>92087</t>
  </si>
  <si>
    <t>87457</t>
  </si>
  <si>
    <t>91462</t>
  </si>
  <si>
    <t>91464</t>
  </si>
  <si>
    <t>96272</t>
  </si>
  <si>
    <t>93574</t>
  </si>
  <si>
    <t>65949/1</t>
  </si>
  <si>
    <t>65950/1</t>
  </si>
  <si>
    <t>65951/1</t>
  </si>
  <si>
    <t>65952/1</t>
  </si>
  <si>
    <t>65954/1</t>
  </si>
  <si>
    <t>65955/1</t>
  </si>
  <si>
    <t>95716</t>
  </si>
  <si>
    <t>91465/1</t>
  </si>
  <si>
    <t>96898</t>
  </si>
  <si>
    <t>96899</t>
  </si>
  <si>
    <t>96900</t>
  </si>
  <si>
    <t>93573</t>
  </si>
  <si>
    <t>93880</t>
  </si>
  <si>
    <t>93881</t>
  </si>
  <si>
    <t>93882</t>
  </si>
  <si>
    <t>93883</t>
  </si>
  <si>
    <t>93884</t>
  </si>
  <si>
    <t>100471</t>
  </si>
  <si>
    <t>100472</t>
  </si>
  <si>
    <t>100473</t>
  </si>
  <si>
    <t>100474</t>
  </si>
  <si>
    <t>100475</t>
  </si>
  <si>
    <t>111651</t>
  </si>
  <si>
    <t>111684</t>
  </si>
  <si>
    <t>111685</t>
  </si>
  <si>
    <t>111686</t>
  </si>
  <si>
    <t>111687</t>
  </si>
  <si>
    <t>111688</t>
  </si>
  <si>
    <t>111689</t>
  </si>
  <si>
    <t>111690</t>
  </si>
  <si>
    <t>114788</t>
  </si>
  <si>
    <t>114789</t>
  </si>
  <si>
    <t>114790</t>
  </si>
  <si>
    <t>114791</t>
  </si>
  <si>
    <t>114792</t>
  </si>
  <si>
    <t>114793</t>
  </si>
  <si>
    <t>114794</t>
  </si>
  <si>
    <t>114795</t>
  </si>
  <si>
    <t>114796</t>
  </si>
  <si>
    <t>114797</t>
  </si>
  <si>
    <t>114798</t>
  </si>
  <si>
    <t>114799</t>
  </si>
  <si>
    <t>112599</t>
  </si>
  <si>
    <t>112600</t>
  </si>
  <si>
    <t>121277</t>
  </si>
  <si>
    <t>122511</t>
  </si>
  <si>
    <t>122512</t>
  </si>
  <si>
    <t>122513</t>
  </si>
  <si>
    <t>120292</t>
  </si>
  <si>
    <t>124275</t>
  </si>
  <si>
    <t>DEG T.I.ANESTES- RANIERI 3 P ALA H</t>
  </si>
  <si>
    <t>DEG.PAD.2 4P GER.ACUTI,CONT.ASS-CALOGERO</t>
  </si>
  <si>
    <t>AMBULATORIO TAO</t>
  </si>
  <si>
    <t>AMB. CARDIOLOGIA   GALIE'</t>
  </si>
  <si>
    <t>DEG. II  EMATOLOGIA</t>
  </si>
  <si>
    <t>DEG.COM.GIONCHETTI/PIRONI/GASTRO/CARDIO</t>
  </si>
  <si>
    <t>DEG 5 PIANO/UTIC  PAD5 CARDIO GALIE'</t>
  </si>
  <si>
    <t>AMB. DIAGN.INCRUEN.  GALIE'</t>
  </si>
  <si>
    <t>DEG EST UROLOGIA/ANDROLOGIA/CHIR.PELV.C</t>
  </si>
  <si>
    <t>DO PD.2 3P M.INT/FISIOP.DIG-STANGHELLINI</t>
  </si>
  <si>
    <t>DEG.PROGR. SERACCHIOLI-CH.GEN.TAFFURELLI</t>
  </si>
  <si>
    <t>COM. PNEUMOLOGIA INTERVENTISTICA</t>
  </si>
  <si>
    <t>DH BRACHITERAPIA - RADIOT.MORGANTI</t>
  </si>
  <si>
    <t>DEG. T.I. NEONATALE</t>
  </si>
  <si>
    <t>AMB. POLIAMBULATORIO PEDIATRIA</t>
  </si>
  <si>
    <t>DEG PEDIATRIA D'URGENZA - LANARI</t>
  </si>
  <si>
    <t>DEG.1°P. PLAST/MAX-FAC./ORL/VASC/</t>
  </si>
  <si>
    <t>DEG. MEDICINA FISICA E RIABILITAZIONE</t>
  </si>
  <si>
    <t>AMB. MED.INT.FISIOP DIGEST-STANGHELLINI</t>
  </si>
  <si>
    <t>DEG. ALP PALAGI</t>
  </si>
  <si>
    <t>DEG . PAD.6  MALATTIE INFETTIVE</t>
  </si>
  <si>
    <t>DEG. PAD.15 1P TERAPIA INT. RESPIR</t>
  </si>
  <si>
    <t>POL.ALBERTONI/DSV PLURISPECIALISTICO</t>
  </si>
  <si>
    <t>DO URG PROG SERACCHIOLI/DH PMA/GIN.OST</t>
  </si>
  <si>
    <t>DEG. UROLOGIA/ANDROLOGIA</t>
  </si>
  <si>
    <t>AMB.CARDIOCHIRURGIA</t>
  </si>
  <si>
    <t>PRONTO SOCCORSO PEDIATRICO/OBI/ PED.URG</t>
  </si>
  <si>
    <t>DSV TX-UREM/AMB.DIV-DIAL.P.NEFRO-MANCINI</t>
  </si>
  <si>
    <t>AMB. CENTRO PREOPERATORIO GINECOLOGICO</t>
  </si>
  <si>
    <t>DEG. PROGR.DIP. CHIRURGIA IN URGENZA</t>
  </si>
  <si>
    <t>AMB.RI PIANO TERRA ANGIOLOGIA</t>
  </si>
  <si>
    <t>D.H./DSV SSD ONCOLOGIA ZAMAGNI</t>
  </si>
  <si>
    <t>AMB. PRE-RICOVERO CENTRALIZZATO</t>
  </si>
  <si>
    <t>DEG. SEMEIOTICA  MEDICA</t>
  </si>
  <si>
    <t>PRONTO SOCCORSO ORTOPEDICO</t>
  </si>
  <si>
    <t>AMB. MALATTIE INFETTIVE</t>
  </si>
  <si>
    <t>DEG. PAD.2 1P ALA B GASTROENTEROLOGIA</t>
  </si>
  <si>
    <t>DEG. BCM EMATOLOGIA</t>
  </si>
  <si>
    <t>D.H. MEDICINA FISICA E RIABILITAZIONE</t>
  </si>
  <si>
    <t>DEG.ZE PED.SPECIALISTICA/CH.PED.LATTANTI</t>
  </si>
  <si>
    <t>DEG. I  EMATOLOGIA</t>
  </si>
  <si>
    <t>AMB.RI MALATTIE DA INFEZIONE-PAD.1-M.INF</t>
  </si>
  <si>
    <t>AMB. PREVENZIONE CURA DIABETE - PAGOTTO</t>
  </si>
  <si>
    <t>RECOVERY ROOM</t>
  </si>
  <si>
    <t>DEG. MEDICA COMUNE PAD.2 3P - ALA E</t>
  </si>
  <si>
    <t>DEG COV PAD15 3P NEFRO DIALTRAP-LA MANNA</t>
  </si>
  <si>
    <t>AMB.PRE RIC. CENTRALIZZATO UROL/ OFTAL</t>
  </si>
  <si>
    <t>DEG Pad 25 2P ALA B COVID Mal Inf ATTARD</t>
  </si>
  <si>
    <t>DEG. ONCOLOGIA MEDICA-ARDIZZONI</t>
  </si>
  <si>
    <t>DEG. MED.INT.CARDIOVASCOLARE Borghi</t>
  </si>
  <si>
    <t>D.H./AMB/DSV ONCOLOGIA  MED.-ARDIZZONI</t>
  </si>
  <si>
    <t>DO PD.2 2P M.INT.MAL.EPAT/IMM.-PISCAGLIA</t>
  </si>
  <si>
    <t>DEG ORDINARIA MED. D'URG.- GIOSTRA</t>
  </si>
  <si>
    <t>AMB. PRE-RIC. PEDIATRICO - CHIR.PEDIATR.</t>
  </si>
  <si>
    <t>DO PAD.25 2P TI AN. RIAN.CTV-ff CASTELLI</t>
  </si>
  <si>
    <t>WEEK SURGERY AOSP presso BUDRIO</t>
  </si>
  <si>
    <t>AMB.CH.EPATOBIL TRAP./AMB-DH M.INS.D ORG</t>
  </si>
  <si>
    <t>ELETTROCARDIOGRAFO</t>
  </si>
  <si>
    <t>MAC 1200 ST</t>
  </si>
  <si>
    <t>MAC 5000</t>
  </si>
  <si>
    <t>MAC 3500</t>
  </si>
  <si>
    <t>MAC 1600</t>
  </si>
  <si>
    <t>MAC 2000</t>
  </si>
  <si>
    <t>82150</t>
  </si>
  <si>
    <t>103906</t>
  </si>
  <si>
    <t>68337</t>
  </si>
  <si>
    <t>65884</t>
  </si>
  <si>
    <t>90304</t>
  </si>
  <si>
    <t>FOTOTERAPIA PEDIATRICA, APPARECCHIO PER</t>
  </si>
  <si>
    <t>LETTORE HOLTER MULTIDISCIPLINARE</t>
  </si>
  <si>
    <t>LED BILISOFT</t>
  </si>
  <si>
    <t xml:space="preserve">MARS PC </t>
  </si>
  <si>
    <t>DEG. NEONATOLOGIA</t>
  </si>
  <si>
    <t>DEG.ANEST. RIANIM.GEN.E PEDIAT.CARAMELLI</t>
  </si>
  <si>
    <t>SALA OPERATORIA  GIN.OST./GIN.E FIS.RIPR</t>
  </si>
  <si>
    <t>AMB/DSV MED.INT. BORGHI P.ALBERTONI</t>
  </si>
  <si>
    <t>69990</t>
  </si>
  <si>
    <t>69987</t>
  </si>
  <si>
    <t>69988</t>
  </si>
  <si>
    <t>69989</t>
  </si>
  <si>
    <t>80611</t>
  </si>
  <si>
    <t>80612</t>
  </si>
  <si>
    <t>83920</t>
  </si>
  <si>
    <t>91864</t>
  </si>
  <si>
    <t>98476</t>
  </si>
  <si>
    <t>98480</t>
  </si>
  <si>
    <t>98481</t>
  </si>
  <si>
    <t>93517</t>
  </si>
  <si>
    <t>105958</t>
  </si>
  <si>
    <t>105959</t>
  </si>
  <si>
    <t>105960</t>
  </si>
  <si>
    <t>MISURATORE AUTOMATICO NON INVASIVO DELLA PRESSIONE</t>
  </si>
  <si>
    <t>DINAMAP PROCARE 100</t>
  </si>
  <si>
    <t>DINAMAP CARESCAPE V100</t>
  </si>
  <si>
    <t>DH PEDIATRIA SPECIALISTICA - PESSION</t>
  </si>
  <si>
    <t>DEG/ODS/DS  CHIRURGIA PEDIATRICA</t>
  </si>
  <si>
    <t>DEG. ONCOEMATOLOGIA PED. -  PESSION</t>
  </si>
  <si>
    <t>DEG NEURO-DCA NEUROPSICHIATRIA INFANTILE</t>
  </si>
  <si>
    <t>AMB.RI CARD.PED/CARDIOCHIRURGIA PED</t>
  </si>
  <si>
    <t>65782</t>
  </si>
  <si>
    <t>65783</t>
  </si>
  <si>
    <t>67589</t>
  </si>
  <si>
    <t>67590</t>
  </si>
  <si>
    <t>67594</t>
  </si>
  <si>
    <t>63859</t>
  </si>
  <si>
    <t>67591</t>
  </si>
  <si>
    <t>67593</t>
  </si>
  <si>
    <t>73048</t>
  </si>
  <si>
    <t>72273</t>
  </si>
  <si>
    <t>72274</t>
  </si>
  <si>
    <t>81410</t>
  </si>
  <si>
    <t>80220</t>
  </si>
  <si>
    <t>80221</t>
  </si>
  <si>
    <t>80222</t>
  </si>
  <si>
    <t>78942</t>
  </si>
  <si>
    <t>78944</t>
  </si>
  <si>
    <t>78943</t>
  </si>
  <si>
    <t>79578</t>
  </si>
  <si>
    <t>87711</t>
  </si>
  <si>
    <t>87713</t>
  </si>
  <si>
    <t>87714</t>
  </si>
  <si>
    <t>84714</t>
  </si>
  <si>
    <t>82566</t>
  </si>
  <si>
    <t>82567</t>
  </si>
  <si>
    <t>82568</t>
  </si>
  <si>
    <t>83863</t>
  </si>
  <si>
    <t>84463</t>
  </si>
  <si>
    <t>84464</t>
  </si>
  <si>
    <t>83852</t>
  </si>
  <si>
    <t>91108</t>
  </si>
  <si>
    <t>91109</t>
  </si>
  <si>
    <t>91110</t>
  </si>
  <si>
    <t>91113</t>
  </si>
  <si>
    <t>91419</t>
  </si>
  <si>
    <t>89448</t>
  </si>
  <si>
    <t>89449</t>
  </si>
  <si>
    <t>89450</t>
  </si>
  <si>
    <t>88881</t>
  </si>
  <si>
    <t>96707</t>
  </si>
  <si>
    <t>108498</t>
  </si>
  <si>
    <t>108499</t>
  </si>
  <si>
    <t>108500</t>
  </si>
  <si>
    <t>108501</t>
  </si>
  <si>
    <t>114879</t>
  </si>
  <si>
    <t>114873</t>
  </si>
  <si>
    <t>114875</t>
  </si>
  <si>
    <t>114877</t>
  </si>
  <si>
    <t>131262</t>
  </si>
  <si>
    <t>131234</t>
  </si>
  <si>
    <t>131235</t>
  </si>
  <si>
    <t>131238</t>
  </si>
  <si>
    <t>131240</t>
  </si>
  <si>
    <t>131241</t>
  </si>
  <si>
    <t>131243</t>
  </si>
  <si>
    <t>131244</t>
  </si>
  <si>
    <t>131246</t>
  </si>
  <si>
    <t>131247</t>
  </si>
  <si>
    <t>131249</t>
  </si>
  <si>
    <t>131250</t>
  </si>
  <si>
    <t>131253</t>
  </si>
  <si>
    <t>131255</t>
  </si>
  <si>
    <t>131256</t>
  </si>
  <si>
    <t>131258</t>
  </si>
  <si>
    <t>131259</t>
  </si>
  <si>
    <t>131261</t>
  </si>
  <si>
    <t>131237</t>
  </si>
  <si>
    <t>131252</t>
  </si>
  <si>
    <t>134240</t>
  </si>
  <si>
    <t>134241</t>
  </si>
  <si>
    <t>134193</t>
  </si>
  <si>
    <t>134196</t>
  </si>
  <si>
    <t>134199</t>
  </si>
  <si>
    <t>134202</t>
  </si>
  <si>
    <t>134205</t>
  </si>
  <si>
    <t>134208</t>
  </si>
  <si>
    <t>134214</t>
  </si>
  <si>
    <t>134217</t>
  </si>
  <si>
    <t>134220</t>
  </si>
  <si>
    <t>134223</t>
  </si>
  <si>
    <t>134246</t>
  </si>
  <si>
    <t>134249</t>
  </si>
  <si>
    <t>134229</t>
  </si>
  <si>
    <t>134189</t>
  </si>
  <si>
    <t>134192</t>
  </si>
  <si>
    <t>134195</t>
  </si>
  <si>
    <t>134245</t>
  </si>
  <si>
    <t>134248</t>
  </si>
  <si>
    <t>134225</t>
  </si>
  <si>
    <t>134228</t>
  </si>
  <si>
    <t>134190</t>
  </si>
  <si>
    <t>134198</t>
  </si>
  <si>
    <t>134204</t>
  </si>
  <si>
    <t>134207</t>
  </si>
  <si>
    <t>134210</t>
  </si>
  <si>
    <t>134213</t>
  </si>
  <si>
    <t>134216</t>
  </si>
  <si>
    <t>134219</t>
  </si>
  <si>
    <t>134211</t>
  </si>
  <si>
    <t>134226</t>
  </si>
  <si>
    <t>134222</t>
  </si>
  <si>
    <t>134201</t>
  </si>
  <si>
    <t>DASH GOLD 5000</t>
  </si>
  <si>
    <t>DASH 5000</t>
  </si>
  <si>
    <t>B 30</t>
  </si>
  <si>
    <t>3000</t>
  </si>
  <si>
    <t>B 20</t>
  </si>
  <si>
    <t>CARESCAPE MONITOR B450</t>
  </si>
  <si>
    <t>CARESCAPE ONE</t>
  </si>
  <si>
    <t>CARESCAPE B650</t>
  </si>
  <si>
    <t>CARD.INTERVENT-EMODINAMICA 4P-POLO CTV</t>
  </si>
  <si>
    <t>DEG.ORL AOSP C/O O.BELLARIA</t>
  </si>
  <si>
    <t>OEC ELITE</t>
  </si>
  <si>
    <t>SALA OPERATORIA  ORTOPEDIA TRAUMATOLOGIA</t>
  </si>
  <si>
    <t>REGISTRATORE HOLTER ECG</t>
  </si>
  <si>
    <t>66441</t>
  </si>
  <si>
    <t>68566</t>
  </si>
  <si>
    <t>68599</t>
  </si>
  <si>
    <t>65937</t>
  </si>
  <si>
    <t>65938</t>
  </si>
  <si>
    <t>65939</t>
  </si>
  <si>
    <t>65940</t>
  </si>
  <si>
    <t>65941</t>
  </si>
  <si>
    <t>65942</t>
  </si>
  <si>
    <t>65943</t>
  </si>
  <si>
    <t>65944</t>
  </si>
  <si>
    <t>65945</t>
  </si>
  <si>
    <t>65946</t>
  </si>
  <si>
    <t>65947</t>
  </si>
  <si>
    <t>65948</t>
  </si>
  <si>
    <t>92534</t>
  </si>
  <si>
    <t>68567</t>
  </si>
  <si>
    <t>90266</t>
  </si>
  <si>
    <t>90263</t>
  </si>
  <si>
    <t>90264</t>
  </si>
  <si>
    <t>90265</t>
  </si>
  <si>
    <t>100753</t>
  </si>
  <si>
    <t>100754</t>
  </si>
  <si>
    <t>SEER LIGHT</t>
  </si>
  <si>
    <t>SEER 12</t>
  </si>
  <si>
    <t>COMBOLAB IT 96 CH</t>
  </si>
  <si>
    <t>76601</t>
  </si>
  <si>
    <t>71400/2</t>
  </si>
  <si>
    <t>88814</t>
  </si>
  <si>
    <t>95985</t>
  </si>
  <si>
    <t>APEX PRO RECEIVER SYSTEM</t>
  </si>
  <si>
    <t>TELEMETRIA, UNITA` RICEVENTE PER</t>
  </si>
  <si>
    <t>UNITA` TRASMITTENTE PER TELEMETRIA CARDIOLOGICA</t>
  </si>
  <si>
    <t>70924</t>
  </si>
  <si>
    <t>70925</t>
  </si>
  <si>
    <t>70926</t>
  </si>
  <si>
    <t>88802</t>
  </si>
  <si>
    <t>88803</t>
  </si>
  <si>
    <t>88804</t>
  </si>
  <si>
    <t>88805</t>
  </si>
  <si>
    <t>88806</t>
  </si>
  <si>
    <t>88807</t>
  </si>
  <si>
    <t>88808</t>
  </si>
  <si>
    <t>88809</t>
  </si>
  <si>
    <t>88810</t>
  </si>
  <si>
    <t>88811</t>
  </si>
  <si>
    <t>88812</t>
  </si>
  <si>
    <t>88813</t>
  </si>
  <si>
    <t>95989</t>
  </si>
  <si>
    <t>95990</t>
  </si>
  <si>
    <t>95991</t>
  </si>
  <si>
    <t>95988</t>
  </si>
  <si>
    <t>95992</t>
  </si>
  <si>
    <t>95993</t>
  </si>
  <si>
    <t>95994</t>
  </si>
  <si>
    <t>95995</t>
  </si>
  <si>
    <t>95996</t>
  </si>
  <si>
    <t>95997</t>
  </si>
  <si>
    <t>95998</t>
  </si>
  <si>
    <t>95999</t>
  </si>
  <si>
    <t>96882</t>
  </si>
  <si>
    <t>96883</t>
  </si>
  <si>
    <t>96884</t>
  </si>
  <si>
    <t>108490</t>
  </si>
  <si>
    <t>108491</t>
  </si>
  <si>
    <t>108492</t>
  </si>
  <si>
    <t>108493</t>
  </si>
  <si>
    <t>118162</t>
  </si>
  <si>
    <t>118161</t>
  </si>
  <si>
    <t>118160</t>
  </si>
  <si>
    <t>118159</t>
  </si>
  <si>
    <t>CARESCAPE TELEMETRY T4 TRANSMITTER</t>
  </si>
  <si>
    <t>APEX PRO TELEMETRY TRANSMITTER</t>
  </si>
  <si>
    <t>Importo canone annuo  (iva esclusa)</t>
  </si>
  <si>
    <t>Importo canone complessivo per 3 anni (iva esclusa)</t>
  </si>
  <si>
    <t>Importo canone massimo annuo</t>
  </si>
  <si>
    <t>LOTTO 2 - FULL RISK</t>
  </si>
  <si>
    <t>sonde</t>
  </si>
  <si>
    <t>SCADENZA GARANZIA - AVVIO CONTRATTO</t>
  </si>
  <si>
    <t>opzionale (SI/NO)</t>
  </si>
  <si>
    <t>AZIENDA</t>
  </si>
  <si>
    <t>DIAGNOSTICHE RX</t>
  </si>
  <si>
    <t xml:space="preserve">PROTEUS XR/A </t>
  </si>
  <si>
    <t>AUSL BOLOGNA - MAGGIORE</t>
  </si>
  <si>
    <t>SERVER PER MONITORAGGIO RADIAZIONI</t>
  </si>
  <si>
    <t>DOSEWATCH</t>
  </si>
  <si>
    <t>AOU FERRARA</t>
  </si>
  <si>
    <t>PORTATILI RADIOGRAFIA digitale</t>
  </si>
  <si>
    <t>DEFINIUM AMX 700</t>
  </si>
  <si>
    <t>AUSL BOLOGNA - BUDRIO</t>
  </si>
  <si>
    <t>PORTATILI RADIOSCOPIA</t>
  </si>
  <si>
    <t>FLUOROSTAR</t>
  </si>
  <si>
    <t>AUSL BOLOGNA -  MAGGIORE (4)+PORRETTA TERME (1)</t>
  </si>
  <si>
    <t xml:space="preserve">OEC ELITE </t>
  </si>
  <si>
    <t>gen 2022 e maggio 2023</t>
  </si>
  <si>
    <t>IOR</t>
  </si>
  <si>
    <t>SENOGRAPH  DS</t>
  </si>
  <si>
    <t>DENSITOMETRI</t>
  </si>
  <si>
    <t>LUNAR PRODIGY PRIMO</t>
  </si>
  <si>
    <t>AUSL BOLOGNA - MAGGIORE+CASA DELLA SALUTE SAN LAZZARO DI SAVENA</t>
  </si>
  <si>
    <t>ECOGRAFI</t>
  </si>
  <si>
    <t>VERSANA ACTIVE 1.5</t>
  </si>
  <si>
    <t>n. 1 4C-RS + n.1 E8CS-RS</t>
  </si>
  <si>
    <t>AUSL  BOLOGNA MAGGIORE</t>
  </si>
  <si>
    <t>VENUE</t>
  </si>
  <si>
    <t>n. 2 3SC-RS + n. 2 C1-5RS+ n.2 L12N-RS</t>
  </si>
  <si>
    <t>n. 2 AB2-7-D + n.2 RAB4-8-D + n. 2 IC5-9-D + n. 1 RIC5-9-D</t>
  </si>
  <si>
    <t xml:space="preserve">AUSL  BOLOGNA - BUDRIO+CASA DELLA SALUTE VERGATO </t>
  </si>
  <si>
    <t>VOLUSON E6 BT10</t>
  </si>
  <si>
    <t>SONDA _AB2-7-D_CONVEX; SONDA_IC5-9-D_MONOPLANA END-FIRE; SONDA_RAB-8-D_3D/4D</t>
  </si>
  <si>
    <t>AUSL IMOLA</t>
  </si>
  <si>
    <t xml:space="preserve">VOLUSON E8  </t>
  </si>
  <si>
    <t>n. 4 RAB6-D + n. 4 C1-6-D + n. 4 RIC5-9-D</t>
  </si>
  <si>
    <t>AUSL  BOLOGNA - MAGGIORE (3)+CASA DELLA SALUTE SAN VITALE SAN DONATO (1)</t>
  </si>
  <si>
    <t xml:space="preserve">VOLUSON E8 </t>
  </si>
  <si>
    <t>n. 2 RAB6-D + n.2 C1-6-D + n. 2 RIC5-9-D</t>
  </si>
  <si>
    <t>AUSL  BOLOGNA - BENTIVOGLIO+MAGGIORE</t>
  </si>
  <si>
    <t xml:space="preserve"> RIC5-9-D;
 RAB4-8-D;
 4C;
 IC5-9-D;
</t>
  </si>
  <si>
    <t xml:space="preserve">VOLUSON  E8 </t>
  </si>
  <si>
    <t xml:space="preserve"> RAB6-D;
 RIC5-9-D;
 C1-6-D;
</t>
  </si>
  <si>
    <t xml:space="preserve"> RAB6-D;
 RIC5-9-D;
 IC5-9-D;
 CONVEX C4-8-D;
</t>
  </si>
  <si>
    <t>AUSL FERRARA - SALUTE DONNA 
FERRARA</t>
  </si>
  <si>
    <t>VOLUSON E8  EXPERT BT 10</t>
  </si>
  <si>
    <t xml:space="preserve"> RAB4-8-D;
RIC5-9;
 CONVEX C1-5-D;</t>
  </si>
  <si>
    <r>
      <t xml:space="preserve"> RIC5-9A-RS;
 12L-RS;
</t>
    </r>
    <r>
      <rPr>
        <sz val="10"/>
        <color theme="5"/>
        <rFont val="Calibri"/>
        <family val="2"/>
        <scheme val="minor"/>
      </rPr>
      <t xml:space="preserve"> RIC5-9A-RS;
 RM14L;
</t>
    </r>
    <r>
      <rPr>
        <sz val="10"/>
        <color theme="1"/>
        <rFont val="Calibri"/>
        <family val="2"/>
        <scheme val="minor"/>
      </rPr>
      <t xml:space="preserve">
</t>
    </r>
  </si>
  <si>
    <t>AUSL FERRARA - PMA LAGOSANTO</t>
  </si>
  <si>
    <t>VOLUSON S10</t>
  </si>
  <si>
    <t>n. 1 RIC5-9A-RS +  n. 1  RAB6-RS</t>
  </si>
  <si>
    <t>AUSL  BOLOGNA - POLIAMBULATORIO SARAGOZZA</t>
  </si>
  <si>
    <t>SONDA  C1-5-RS; SONDA  RIC5-9A-RS; SONDA  RAB6-RS</t>
  </si>
  <si>
    <t>VIVID S6 BT10</t>
  </si>
  <si>
    <t xml:space="preserve">3Sc-RS;
 9L;
</t>
  </si>
  <si>
    <t>3Sc-RS</t>
  </si>
  <si>
    <t>AUSL FERRARA -  CENTO</t>
  </si>
  <si>
    <t xml:space="preserve">6Tc-RS (TEE)
 9L-RS;
3Sc-RS 
</t>
  </si>
  <si>
    <t>AUSL FERRARA - LAGOSANTO</t>
  </si>
  <si>
    <t xml:space="preserve">VIVID T8 </t>
  </si>
  <si>
    <t>n. 1 L6-12-RS + n. 1 3SC-RS + n. 1 6TC-RS</t>
  </si>
  <si>
    <t>AUSL  BOLOGNA - BENTIVOGLIO</t>
  </si>
  <si>
    <t xml:space="preserve"> 9L-D ;
 M5SC-D ;</t>
  </si>
  <si>
    <t>VIVID E9</t>
  </si>
  <si>
    <t>n. 1 11L-D + n. 2 M5S-D</t>
  </si>
  <si>
    <t>AUSL  BOLOGNA - BELLARIA+CASA DELLA SALUTE SAN LAZZARO DI SAVENA</t>
  </si>
  <si>
    <r>
      <rPr>
        <sz val="10"/>
        <color rgb="FF00B050"/>
        <rFont val="Calibri"/>
        <family val="2"/>
        <scheme val="minor"/>
      </rPr>
      <t xml:space="preserve">4C-D ;
9L ;
</t>
    </r>
    <r>
      <rPr>
        <sz val="10"/>
        <rFont val="Calibri"/>
        <family val="2"/>
        <scheme val="minor"/>
      </rPr>
      <t xml:space="preserve"> 6VT (TEE) ;
 6VT  (TEE);
6TC ;
 C1-6VN-D ;
  4V-D ;
</t>
    </r>
    <r>
      <rPr>
        <sz val="10"/>
        <color rgb="FFFF0000"/>
        <rFont val="Calibri"/>
        <family val="2"/>
        <scheme val="minor"/>
      </rPr>
      <t xml:space="preserve"> 9L ;</t>
    </r>
    <r>
      <rPr>
        <sz val="1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
</t>
    </r>
  </si>
  <si>
    <t xml:space="preserve"> 3Sc-RS ;
 9L </t>
  </si>
  <si>
    <t>LOGIQ P5 PRO</t>
  </si>
  <si>
    <t xml:space="preserve"> 9L ;
 3Sc-RS </t>
  </si>
  <si>
    <t>LOGIQ P5 PREMIUM</t>
  </si>
  <si>
    <t xml:space="preserve"> 4C ;
E8C</t>
  </si>
  <si>
    <t xml:space="preserve">LOGIQ V5 EXPERT </t>
  </si>
  <si>
    <t xml:space="preserve"> E8CS-RS ;
 RM14L
</t>
  </si>
  <si>
    <t xml:space="preserve"> 4C ;
 12L
</t>
  </si>
  <si>
    <t>AUSL FERRARA - MESOLA</t>
  </si>
  <si>
    <t>LOGIQ 7</t>
  </si>
  <si>
    <r>
      <rPr>
        <sz val="8"/>
        <color rgb="FFFF0000"/>
        <rFont val="Calibri"/>
        <family val="2"/>
        <scheme val="minor"/>
      </rPr>
      <t xml:space="preserve"> 9L ;
4C ;
 M12L ;
</t>
    </r>
    <r>
      <rPr>
        <sz val="8"/>
        <rFont val="Calibri"/>
        <family val="2"/>
        <scheme val="minor"/>
      </rPr>
      <t xml:space="preserve"> 9L ;
4C ; 
 M12L ;</t>
    </r>
    <r>
      <rPr>
        <sz val="8"/>
        <color rgb="FFFF0000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 xml:space="preserve">
</t>
    </r>
  </si>
  <si>
    <t xml:space="preserve"> C1-5-D ;
 ML6-15</t>
  </si>
  <si>
    <t xml:space="preserve"> VIVID I</t>
  </si>
  <si>
    <t xml:space="preserve">M4S ;
10S
</t>
  </si>
  <si>
    <t>LOGIQ S8 XDCLEAR 2.0</t>
  </si>
  <si>
    <r>
      <t xml:space="preserve"> 9L-D ;
C1-6-D ;
</t>
    </r>
    <r>
      <rPr>
        <sz val="10"/>
        <rFont val="Calibri"/>
        <family val="2"/>
        <scheme val="minor"/>
      </rPr>
      <t xml:space="preserve"> 9L-D ;
 C1-6-D</t>
    </r>
    <r>
      <rPr>
        <sz val="10"/>
        <color rgb="FFFF0000"/>
        <rFont val="Calibri"/>
        <family val="2"/>
        <scheme val="minor"/>
      </rPr>
      <t xml:space="preserve">
</t>
    </r>
  </si>
  <si>
    <t xml:space="preserve">LOGIQ E10 </t>
  </si>
  <si>
    <t>n. 12 C1-6-D + n. 8 ML6-15-D + n. 12 L2-9 D</t>
  </si>
  <si>
    <t>AUSL  BOLOGNA - BELLARIA (3)+MAGGIORE(3)</t>
  </si>
  <si>
    <t>AUSL  BOLOGNA - BUDRIO (1)+MAGGIORE(4)</t>
  </si>
  <si>
    <t>AUSL  BOLOGNA - BENTIVOGLIO(1)</t>
  </si>
  <si>
    <t xml:space="preserve">n. 1  L2-9-D + n.1 ML6-15-D + n.1 L8-18I-D +n.1 C1-6-D </t>
  </si>
  <si>
    <t>n. 2 L2-9-D + n.2 C1-6-D + n. 2 L8-18I + n. 2 ML6-15-D</t>
  </si>
  <si>
    <t xml:space="preserve"> L2-9-D ;
 C1-6 ;
 IC5-9-D ;
 ML6-15-D
 L8-18I
</t>
  </si>
  <si>
    <t>APPARECCHI PER ANESTESIA compresi moduli analizzatoti GAS/VENTILATORI</t>
  </si>
  <si>
    <t xml:space="preserve">AESTIVA 5 7100 </t>
  </si>
  <si>
    <t>S/5 AVANCE CARESTATION compresi di modulo E-CAIO</t>
  </si>
  <si>
    <t>S 5 AM compresi di moduli E CAIO</t>
  </si>
  <si>
    <t xml:space="preserve">S5 ADU CARESTATION </t>
  </si>
  <si>
    <t>S/5 AVANCE CARESTATION</t>
  </si>
  <si>
    <t>AUSL BOLOGNA - BUDRIO (4)+ PORRETTA TERME (4)+ SAN GIOVANNI IN PERSICETO (1)</t>
  </si>
  <si>
    <t xml:space="preserve">S5 completo di moduli </t>
  </si>
  <si>
    <t>CARDIOCAP 5 COMPATTO EMOD./GAS</t>
  </si>
  <si>
    <t>POLIGRAFI</t>
  </si>
  <si>
    <t>CLAB II PLUS 64</t>
  </si>
  <si>
    <t>CENTRALI MONITORAGGIO</t>
  </si>
  <si>
    <t xml:space="preserve"> CIC CENTRAL INFORMATION COMPUTING</t>
  </si>
  <si>
    <t xml:space="preserve"> APEX PRO TELEMETRY TRANSMITTER</t>
  </si>
  <si>
    <t>ECG</t>
  </si>
  <si>
    <t>MAC 600</t>
  </si>
  <si>
    <t>AUSL BOLOGNA - CASA DELLA SALUTE CASALECCHIO DI RENO+CASA DELLA SALUTE MARCONI</t>
  </si>
  <si>
    <t>AUSL BOLOGNA - VARI OSPEDALI E TERRITORIO</t>
  </si>
  <si>
    <t xml:space="preserve">MAC 2000 </t>
  </si>
  <si>
    <t>AUSL BOLOGNA - BELLARIA</t>
  </si>
  <si>
    <t>MAC 5500 (SOSTITUZIONE 2022?)</t>
  </si>
  <si>
    <t>AUSL BOLOGNA - BENTIVOGLIO</t>
  </si>
  <si>
    <t>PROVE DA SFORZO e CICLOERGOMETRI</t>
  </si>
  <si>
    <t>CARDIOSOFT MULTIFUCTION PC</t>
  </si>
  <si>
    <t>AUSL BOLOGNA - POLIAMBULATORIO MENGOLI+BAZZANO</t>
  </si>
  <si>
    <t>CASE V6.7</t>
  </si>
  <si>
    <t>EBIKE BASIC</t>
  </si>
  <si>
    <t>AUSL BOLOGNA - POLIAMBULATORIO CASALECCHIO-CIMAROSA</t>
  </si>
  <si>
    <t>CASE V6.7  + 2100 TREADMILL</t>
  </si>
  <si>
    <t>LETTORI HOLTER</t>
  </si>
  <si>
    <t>AUSL BOLOGNA - PORRETTTA+MAGGIORE+BAZZANO+BENTIVGLIO+SAN GIOVANNI IN PERSICETO+CASA DELLA SALUTE CASALECCHIO DI RENO</t>
  </si>
  <si>
    <t>REGISTRATORI HOLTER</t>
  </si>
  <si>
    <t>REGISTRATORI SUZUKEN SEER LIGHT /SEER LIGHT EXTENDED</t>
  </si>
  <si>
    <t>FOTOTERAPIE, INCUBATRICI E RISCALDATORI RADIANTI</t>
  </si>
  <si>
    <t>GIRAFFE SPOT PT LITE</t>
  </si>
  <si>
    <t xml:space="preserve">BILISOFT LED PHOTOTHERAPY LIGHT </t>
  </si>
  <si>
    <t>GIRAFFE INCUBATOR</t>
  </si>
  <si>
    <t>TOTALE CANONE MASSIMO ANNUO</t>
  </si>
  <si>
    <t>TOTALE CANONE MASSIMO TRIENNIO</t>
  </si>
  <si>
    <t>TOTALE CANONE ANNUO OFFERTA</t>
  </si>
  <si>
    <t>TOTALE CANONE TRIENNALE OFFERTA</t>
  </si>
  <si>
    <t>LOTTO 2 - MANUTENZIONI PREVENTIVE</t>
  </si>
  <si>
    <t>APPARECCHI ANESTESIA compresi moduli analizzatoti GAS/VENTILATORI</t>
  </si>
  <si>
    <t>AESTIVA 5 7900 con monitor</t>
  </si>
  <si>
    <t>AESTIVA 5 7900 MRI</t>
  </si>
  <si>
    <t>AESTIVA 5 7100</t>
  </si>
  <si>
    <t>AESTIVA 5 7900</t>
  </si>
  <si>
    <t>AUSL FERRARA</t>
  </si>
  <si>
    <t>AVANCE</t>
  </si>
  <si>
    <t xml:space="preserve">S/5 AM  </t>
  </si>
  <si>
    <t xml:space="preserve">LOTTO 2 - ACCORDO QUADRO </t>
  </si>
  <si>
    <t>SCADENZA GARANZIA AVVIO CONTRATTO</t>
  </si>
  <si>
    <t>IMPORTO ANNUO STIMATO RICAMBI E INTERVENTI MANUTENZIONE</t>
  </si>
  <si>
    <t>IMPORTO ANNUO STIMATO ACCESSORI E CONSUMABILI</t>
  </si>
  <si>
    <t>VSCAN EXTEND (garanzia 2023)</t>
  </si>
  <si>
    <t>AUSL BOLOGNA</t>
  </si>
  <si>
    <t>VSCAN DUAL PROBE (garanzia ago2022</t>
  </si>
  <si>
    <t>VSCAN in garanzia 2022-2023</t>
  </si>
  <si>
    <t xml:space="preserve">F-CM1 </t>
  </si>
  <si>
    <t>VSCAN DUAL PROBE</t>
  </si>
  <si>
    <t>AUSL DI IMOLA</t>
  </si>
  <si>
    <t>VIVID 7 PRO</t>
  </si>
  <si>
    <t>LOGIQ F8</t>
  </si>
  <si>
    <t>VIVID I (DAL 2023)</t>
  </si>
  <si>
    <t>CICLOERGOMETRO</t>
  </si>
  <si>
    <t>E-BIKE BASIC (DAL 2023)</t>
  </si>
  <si>
    <t>MAC 5500</t>
  </si>
  <si>
    <t>SYSTEM FIVE</t>
  </si>
  <si>
    <t xml:space="preserve"> FPA (KG100001)</t>
  </si>
  <si>
    <t xml:space="preserve"> VIVID 7</t>
  </si>
  <si>
    <t xml:space="preserve"> 3V;
M3S;
</t>
  </si>
  <si>
    <t>CARDIOCAP 5</t>
  </si>
  <si>
    <t>S 5 AM</t>
  </si>
  <si>
    <t xml:space="preserve">  F-FML-00</t>
  </si>
  <si>
    <t>SISTEMI PROVE DA SFORZO</t>
  </si>
  <si>
    <t>CASE VALUE + E BIKE</t>
  </si>
  <si>
    <t>LULLABY PHOTOTHERAPY SYSTEM</t>
  </si>
  <si>
    <t xml:space="preserve"> BILIBLANKET</t>
  </si>
  <si>
    <t>V SCAN EXTEND  (sc gr  aprl 2022</t>
  </si>
  <si>
    <t>VIVID 7 DIMENSION</t>
  </si>
  <si>
    <r>
      <rPr>
        <sz val="8"/>
        <color rgb="FFFF0000"/>
        <rFont val="Calibri"/>
        <family val="2"/>
        <scheme val="minor"/>
      </rPr>
      <t xml:space="preserve"> 6TC ; 
 3V ;
 9L ;
 S6 ;
</t>
    </r>
    <r>
      <rPr>
        <sz val="8"/>
        <rFont val="Calibri"/>
        <family val="2"/>
        <scheme val="minor"/>
      </rPr>
      <t xml:space="preserve"> 6Tc-RS (TEE) ;
 9L ;
 3V ; 
</t>
    </r>
    <r>
      <rPr>
        <sz val="8"/>
        <color theme="3" tint="0.39997558519241921"/>
        <rFont val="Calibri"/>
        <family val="2"/>
        <scheme val="minor"/>
      </rPr>
      <t>3V ;
 M4S ;
 9L ;
 4C ;
 E8C ;</t>
    </r>
    <r>
      <rPr>
        <sz val="8"/>
        <rFont val="Calibri"/>
        <family val="2"/>
        <scheme val="minor"/>
      </rPr>
      <t xml:space="preserve">
</t>
    </r>
    <r>
      <rPr>
        <sz val="8"/>
        <color rgb="FFFF0000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 xml:space="preserve">
</t>
    </r>
  </si>
  <si>
    <t>S/5 LIGHT</t>
  </si>
  <si>
    <t>SOLAR 8000</t>
  </si>
  <si>
    <t>IMM SOLAR 8000 i</t>
  </si>
  <si>
    <t xml:space="preserve"> PROCARE B20</t>
  </si>
  <si>
    <t>S/5 COMPACT AM</t>
  </si>
  <si>
    <t xml:space="preserve"> F CU8 </t>
  </si>
  <si>
    <t>PROCARE B20</t>
  </si>
  <si>
    <t>CARDIOLAB  IT</t>
  </si>
  <si>
    <t xml:space="preserve">MAC5500 </t>
  </si>
  <si>
    <t>MAC5500 HD</t>
  </si>
  <si>
    <t>BILISOFT LED PHOTOTHERAPY SYSTEM</t>
  </si>
  <si>
    <t xml:space="preserve"> IWS 4400</t>
  </si>
  <si>
    <t xml:space="preserve">IWS 2001 </t>
  </si>
  <si>
    <t>APPARECCHI DI ANESTESIA</t>
  </si>
  <si>
    <t>PORTATILI DI RADIOSCOPIA</t>
  </si>
  <si>
    <t>AQ</t>
  </si>
  <si>
    <t>-</t>
  </si>
  <si>
    <t>PROTEUS</t>
  </si>
  <si>
    <t>TOTALE TRIENNALE IOR (IVA esclusa)</t>
  </si>
  <si>
    <t>TOTALE TRIENNALE AUSL IMOLA (IVA esclusa)</t>
  </si>
  <si>
    <t>TOTALE TRIENNALE AUSL BO (IVA esclusa)</t>
  </si>
  <si>
    <t>TOTALE TRIENNALE AOSP BO (IVA esclusa)</t>
  </si>
  <si>
    <t>CONTRATTO FORNITURA ACCORDO QUADRO (AQ)</t>
  </si>
  <si>
    <t>ASSISTENZA TECNICA SU CHIAMATA</t>
  </si>
  <si>
    <t>I seguenti importi dovranno essere fissi per tutta la durata del contratto:</t>
  </si>
  <si>
    <t>Costo manodopera/ora: 5 ORE DI LAVORO</t>
  </si>
  <si>
    <t>Costo diritto di chiamata (da specificare se applicato)</t>
  </si>
  <si>
    <t>TOTALE TRIENNALE MANUTENZIONE FULL RISK (FRI)</t>
  </si>
  <si>
    <t>TOTALE TRIENNALE AUSL FE (IVA esclusa)</t>
  </si>
  <si>
    <t>TOTALE TRIENNALE  AOSP FE (IVA esclusa)</t>
  </si>
  <si>
    <t>TOTALE TRIENNALE MANUTENZIONE PREVENTIVE</t>
  </si>
  <si>
    <t>Costo manodopera/ora [importo non superiore a € 160,00]</t>
  </si>
  <si>
    <t>Costo diritto di chiamata (da specificare se applicato)  [importo non superiore a € 195,00]</t>
  </si>
  <si>
    <t>Costo ore - viaggio (da specificare se applicato)  [importo non superiore a € 160,00]</t>
  </si>
  <si>
    <t>Rimborso chilometrico euro/km  [incluso nelle voci precedenti]</t>
  </si>
  <si>
    <t xml:space="preserve">TOTALE  SIMULAZIONE:
Non superiore a € 1.315,00
</t>
  </si>
  <si>
    <r>
      <t xml:space="preserve">Ai fini della </t>
    </r>
    <r>
      <rPr>
        <u/>
        <sz val="11"/>
        <color theme="1"/>
        <rFont val="Calibri"/>
        <family val="2"/>
        <scheme val="minor"/>
      </rPr>
      <t xml:space="preserve">sola </t>
    </r>
    <r>
      <rPr>
        <sz val="12"/>
        <color theme="1"/>
        <rFont val="Calibri"/>
        <family val="2"/>
        <scheme val="minor"/>
      </rPr>
      <t>valutazione economica, si chiede di riportare il prezzo totale finale considerando la seguente simulazione: costo complessivo per n°1 INTERVENTO di riparazione correttiva:  correttiva di 5 ore di lavoro SENZA RICAMBI; 1 ora di viaggio e diritto di chiamata (se applicabile)</t>
    </r>
  </si>
  <si>
    <t>Costo ore - viaggio (da specificare se applicato): 2 ore</t>
  </si>
  <si>
    <t>Sconto applicato sul listino RICAMBI per tutta la durata del contratto</t>
  </si>
  <si>
    <t>TOTALE DI INDICARE SUL PORTALE SATER NELLA VOCE VALORE OFFERTO</t>
  </si>
  <si>
    <t>TOTALE COMPLESSIVO (IVA esclusa)</t>
  </si>
  <si>
    <t>TOTALE DI INDICARE SUL PORTALE SATER NELLA VOCE COSTO MANUTENZIONE PREVENTIVE OFFERTO</t>
  </si>
  <si>
    <t>SCONTO DA INDICARE SUL PORTALE SATER NELLA VOCE SCONTO SU RICAMBI OFFERTO</t>
  </si>
  <si>
    <t>COSTO DA INDICARE SUL PORTALE SATER NELLA VOCE TOTALE SIMULAZIONE ASSISTENZA TECNICA SU CHIAMATA OFFERTA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</si>
</sst>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  <numFmt numFmtId="165" formatCode="&quot;€&quot;\ #,##0.00"/>
    <numFmt numFmtId="166" formatCode="_-* #,##0\ &quot;€&quot;_-;\-* #,##0\ &quot;€&quot;_-;_-* &quot;-&quot;??\ &quot;€&quot;_-;_-@_-"/>
    <numFmt numFmtId="167" formatCode="_-* #,##0.00\ [$€-410]_-;\-* #,##0.00\ [$€-410]_-;_-* &quot;-&quot;??\ [$€-410]_-;_-@_-"/>
    <numFmt numFmtId="168" formatCode="#,##0.00\ &quot;€&quot;"/>
  </numFmts>
  <fonts count="27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3" tint="0.39997558519241921"/>
      <name val="Calibri"/>
      <family val="2"/>
      <scheme val="minor"/>
    </font>
    <font>
      <sz val="9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39994506668294322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1" fillId="0" borderId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04">
    <xf numFmtId="0" fontId="0" fillId="0" borderId="0" xfId="0"/>
    <xf numFmtId="0" fontId="5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3" borderId="3" xfId="0" applyFill="1" applyBorder="1" applyAlignment="1">
      <alignment vertical="center"/>
    </xf>
    <xf numFmtId="44" fontId="6" fillId="0" borderId="3" xfId="2" applyFont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0" borderId="3" xfId="0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5" borderId="4" xfId="0" applyFill="1" applyBorder="1" applyAlignment="1">
      <alignment vertical="center"/>
    </xf>
    <xf numFmtId="0" fontId="0" fillId="0" borderId="0" xfId="0" applyFont="1"/>
    <xf numFmtId="0" fontId="8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/>
    </xf>
    <xf numFmtId="0" fontId="0" fillId="5" borderId="4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4" fontId="9" fillId="2" borderId="4" xfId="0" applyNumberFormat="1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left" vertical="center"/>
    </xf>
    <xf numFmtId="0" fontId="8" fillId="7" borderId="4" xfId="0" applyFont="1" applyFill="1" applyBorder="1" applyAlignment="1">
      <alignment horizontal="center" vertical="center" wrapText="1"/>
    </xf>
    <xf numFmtId="164" fontId="8" fillId="7" borderId="4" xfId="3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166" fontId="8" fillId="0" borderId="4" xfId="3" applyNumberFormat="1" applyFont="1" applyFill="1" applyBorder="1" applyAlignment="1">
      <alignment vertical="center"/>
    </xf>
    <xf numFmtId="164" fontId="8" fillId="0" borderId="4" xfId="3" applyFont="1" applyFill="1" applyBorder="1" applyAlignment="1">
      <alignment vertical="center"/>
    </xf>
    <xf numFmtId="167" fontId="8" fillId="0" borderId="4" xfId="3" applyNumberFormat="1" applyFont="1" applyFill="1" applyBorder="1" applyAlignment="1">
      <alignment vertical="center"/>
    </xf>
    <xf numFmtId="0" fontId="12" fillId="5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17" fontId="8" fillId="0" borderId="4" xfId="0" applyNumberFormat="1" applyFont="1" applyBorder="1" applyAlignment="1">
      <alignment horizontal="center" vertical="center" wrapText="1"/>
    </xf>
    <xf numFmtId="164" fontId="0" fillId="0" borderId="4" xfId="3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17" fontId="0" fillId="0" borderId="4" xfId="0" applyNumberFormat="1" applyBorder="1" applyAlignment="1">
      <alignment horizontal="center" vertical="center" wrapText="1"/>
    </xf>
    <xf numFmtId="166" fontId="0" fillId="0" borderId="4" xfId="3" applyNumberFormat="1" applyFont="1" applyFill="1" applyBorder="1" applyAlignment="1">
      <alignment vertical="center"/>
    </xf>
    <xf numFmtId="167" fontId="0" fillId="0" borderId="4" xfId="3" applyNumberFormat="1" applyFont="1" applyFill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15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64" fontId="14" fillId="0" borderId="4" xfId="3" applyFont="1" applyFill="1" applyBorder="1" applyAlignment="1">
      <alignment vertical="center"/>
    </xf>
    <xf numFmtId="167" fontId="7" fillId="0" borderId="4" xfId="3" applyNumberFormat="1" applyFont="1" applyFill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166" fontId="16" fillId="0" borderId="4" xfId="3" applyNumberFormat="1" applyFont="1" applyFill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/>
    </xf>
    <xf numFmtId="166" fontId="10" fillId="7" borderId="5" xfId="0" applyNumberFormat="1" applyFont="1" applyFill="1" applyBorder="1" applyAlignment="1">
      <alignment vertical="center"/>
    </xf>
    <xf numFmtId="164" fontId="10" fillId="5" borderId="0" xfId="3" applyFont="1" applyFill="1" applyAlignment="1">
      <alignment vertical="center"/>
    </xf>
    <xf numFmtId="0" fontId="10" fillId="5" borderId="0" xfId="0" applyFont="1" applyFill="1" applyAlignment="1">
      <alignment vertical="center"/>
    </xf>
    <xf numFmtId="166" fontId="10" fillId="7" borderId="4" xfId="0" applyNumberFormat="1" applyFont="1" applyFill="1" applyBorder="1" applyAlignment="1">
      <alignment vertical="center"/>
    </xf>
    <xf numFmtId="167" fontId="10" fillId="7" borderId="6" xfId="0" applyNumberFormat="1" applyFont="1" applyFill="1" applyBorder="1" applyAlignment="1">
      <alignment vertical="center"/>
    </xf>
    <xf numFmtId="167" fontId="10" fillId="7" borderId="7" xfId="3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vertical="center"/>
    </xf>
    <xf numFmtId="164" fontId="0" fillId="0" borderId="0" xfId="3" applyFont="1" applyAlignment="1">
      <alignment vertical="center"/>
    </xf>
    <xf numFmtId="0" fontId="11" fillId="0" borderId="4" xfId="0" applyFont="1" applyBorder="1" applyAlignment="1">
      <alignment horizontal="left" vertical="center"/>
    </xf>
    <xf numFmtId="164" fontId="0" fillId="0" borderId="4" xfId="3" applyFont="1" applyBorder="1" applyAlignment="1">
      <alignment vertical="center"/>
    </xf>
    <xf numFmtId="0" fontId="13" fillId="5" borderId="4" xfId="0" applyFont="1" applyFill="1" applyBorder="1" applyAlignment="1">
      <alignment horizontal="left" vertical="center"/>
    </xf>
    <xf numFmtId="0" fontId="13" fillId="5" borderId="10" xfId="0" applyFont="1" applyFill="1" applyBorder="1" applyAlignment="1">
      <alignment horizontal="left" vertical="center" wrapText="1"/>
    </xf>
    <xf numFmtId="0" fontId="13" fillId="5" borderId="11" xfId="0" applyFont="1" applyFill="1" applyBorder="1" applyAlignment="1">
      <alignment horizontal="left" vertical="center"/>
    </xf>
    <xf numFmtId="0" fontId="11" fillId="7" borderId="8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left" vertical="center"/>
    </xf>
    <xf numFmtId="0" fontId="8" fillId="7" borderId="8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left" vertical="center"/>
    </xf>
    <xf numFmtId="0" fontId="13" fillId="5" borderId="4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left" vertical="center"/>
    </xf>
    <xf numFmtId="0" fontId="0" fillId="0" borderId="16" xfId="0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3" fillId="5" borderId="19" xfId="0" applyFont="1" applyFill="1" applyBorder="1" applyAlignment="1">
      <alignment vertical="center" wrapText="1"/>
    </xf>
    <xf numFmtId="0" fontId="13" fillId="5" borderId="19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166" fontId="8" fillId="0" borderId="19" xfId="3" applyNumberFormat="1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164" fontId="0" fillId="0" borderId="1" xfId="3" applyFont="1" applyBorder="1" applyAlignment="1">
      <alignment vertical="center"/>
    </xf>
    <xf numFmtId="0" fontId="13" fillId="0" borderId="22" xfId="0" applyFont="1" applyBorder="1" applyAlignment="1">
      <alignment vertical="center" wrapText="1"/>
    </xf>
    <xf numFmtId="0" fontId="13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horizontal="left" vertical="center"/>
    </xf>
    <xf numFmtId="17" fontId="13" fillId="0" borderId="22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17" fontId="13" fillId="0" borderId="5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15" fillId="0" borderId="8" xfId="0" applyFont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13" fillId="0" borderId="16" xfId="0" applyFont="1" applyBorder="1" applyAlignment="1">
      <alignment vertical="center"/>
    </xf>
    <xf numFmtId="0" fontId="13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17" fontId="13" fillId="0" borderId="28" xfId="0" applyNumberFormat="1" applyFont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left" vertical="center"/>
    </xf>
    <xf numFmtId="0" fontId="13" fillId="5" borderId="22" xfId="0" applyFont="1" applyFill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3" fillId="5" borderId="4" xfId="0" applyFont="1" applyFill="1" applyBorder="1" applyAlignment="1">
      <alignment horizontal="left" vertical="center" wrapText="1"/>
    </xf>
    <xf numFmtId="0" fontId="13" fillId="5" borderId="8" xfId="0" applyFont="1" applyFill="1" applyBorder="1" applyAlignment="1">
      <alignment horizontal="left" vertical="center"/>
    </xf>
    <xf numFmtId="0" fontId="13" fillId="5" borderId="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left" vertical="center"/>
    </xf>
    <xf numFmtId="0" fontId="0" fillId="7" borderId="4" xfId="0" applyFont="1" applyFill="1" applyBorder="1" applyAlignment="1">
      <alignment horizontal="center" vertical="center" wrapText="1"/>
    </xf>
    <xf numFmtId="164" fontId="0" fillId="7" borderId="4" xfId="3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/>
    </xf>
    <xf numFmtId="14" fontId="0" fillId="0" borderId="4" xfId="0" applyNumberFormat="1" applyFont="1" applyBorder="1" applyAlignment="1">
      <alignment horizontal="center" vertical="center" wrapText="1"/>
    </xf>
    <xf numFmtId="0" fontId="23" fillId="0" borderId="4" xfId="0" applyFont="1" applyBorder="1" applyAlignment="1">
      <alignment horizontal="left" vertical="center"/>
    </xf>
    <xf numFmtId="0" fontId="23" fillId="5" borderId="4" xfId="0" applyFont="1" applyFill="1" applyBorder="1" applyAlignment="1">
      <alignment horizontal="center" vertical="center"/>
    </xf>
    <xf numFmtId="0" fontId="23" fillId="0" borderId="4" xfId="0" applyFont="1" applyBorder="1" applyAlignment="1">
      <alignment vertical="center" wrapText="1"/>
    </xf>
    <xf numFmtId="0" fontId="24" fillId="0" borderId="4" xfId="0" applyFont="1" applyBorder="1" applyAlignment="1">
      <alignment horizontal="left" vertical="center"/>
    </xf>
    <xf numFmtId="17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vertical="center"/>
    </xf>
    <xf numFmtId="166" fontId="23" fillId="0" borderId="4" xfId="3" applyNumberFormat="1" applyFont="1" applyFill="1" applyBorder="1" applyAlignment="1">
      <alignment vertical="center"/>
    </xf>
    <xf numFmtId="164" fontId="23" fillId="0" borderId="4" xfId="3" applyFont="1" applyFill="1" applyBorder="1" applyAlignment="1">
      <alignment vertical="center"/>
    </xf>
    <xf numFmtId="167" fontId="23" fillId="0" borderId="4" xfId="3" applyNumberFormat="1" applyFont="1" applyFill="1" applyBorder="1" applyAlignment="1">
      <alignment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left" vertical="center" wrapText="1"/>
    </xf>
    <xf numFmtId="166" fontId="5" fillId="7" borderId="5" xfId="0" applyNumberFormat="1" applyFont="1" applyFill="1" applyBorder="1" applyAlignment="1">
      <alignment vertical="center"/>
    </xf>
    <xf numFmtId="164" fontId="5" fillId="5" borderId="0" xfId="3" applyFont="1" applyFill="1" applyAlignment="1">
      <alignment vertical="center"/>
    </xf>
    <xf numFmtId="0" fontId="5" fillId="5" borderId="0" xfId="0" applyFont="1" applyFill="1" applyAlignment="1">
      <alignment vertical="center"/>
    </xf>
    <xf numFmtId="166" fontId="5" fillId="7" borderId="4" xfId="0" applyNumberFormat="1" applyFont="1" applyFill="1" applyBorder="1" applyAlignment="1">
      <alignment vertical="center"/>
    </xf>
    <xf numFmtId="167" fontId="5" fillId="7" borderId="6" xfId="0" applyNumberFormat="1" applyFont="1" applyFill="1" applyBorder="1" applyAlignment="1">
      <alignment vertical="center"/>
    </xf>
    <xf numFmtId="167" fontId="5" fillId="7" borderId="7" xfId="3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5" borderId="4" xfId="0" applyFont="1" applyFill="1" applyBorder="1" applyAlignment="1">
      <alignment horizontal="left" vertical="center" wrapText="1"/>
    </xf>
    <xf numFmtId="0" fontId="23" fillId="5" borderId="4" xfId="0" applyFont="1" applyFill="1" applyBorder="1" applyAlignment="1">
      <alignment horizontal="left" vertical="center"/>
    </xf>
    <xf numFmtId="0" fontId="0" fillId="7" borderId="8" xfId="0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left" vertical="center"/>
    </xf>
    <xf numFmtId="0" fontId="0" fillId="7" borderId="8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vertical="center" wrapText="1"/>
    </xf>
    <xf numFmtId="0" fontId="0" fillId="5" borderId="4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vertical="center"/>
    </xf>
    <xf numFmtId="0" fontId="0" fillId="5" borderId="16" xfId="0" applyFont="1" applyFill="1" applyBorder="1" applyAlignment="1">
      <alignment horizontal="left" vertical="center" wrapText="1"/>
    </xf>
    <xf numFmtId="0" fontId="23" fillId="5" borderId="16" xfId="0" applyFont="1" applyFill="1" applyBorder="1" applyAlignment="1">
      <alignment horizontal="center" vertical="center"/>
    </xf>
    <xf numFmtId="0" fontId="23" fillId="5" borderId="16" xfId="0" applyFont="1" applyFill="1" applyBorder="1" applyAlignment="1">
      <alignment horizontal="left" vertical="center"/>
    </xf>
    <xf numFmtId="0" fontId="0" fillId="0" borderId="16" xfId="0" applyFont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6" fontId="0" fillId="0" borderId="0" xfId="0" applyNumberFormat="1" applyAlignment="1">
      <alignment vertical="center"/>
    </xf>
    <xf numFmtId="165" fontId="9" fillId="6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5" fillId="0" borderId="4" xfId="0" applyFont="1" applyBorder="1" applyAlignment="1">
      <alignment horizontal="center"/>
    </xf>
    <xf numFmtId="0" fontId="25" fillId="0" borderId="4" xfId="0" applyFont="1" applyBorder="1"/>
    <xf numFmtId="14" fontId="25" fillId="0" borderId="4" xfId="0" applyNumberFormat="1" applyFont="1" applyBorder="1" applyAlignment="1">
      <alignment horizontal="center"/>
    </xf>
    <xf numFmtId="0" fontId="14" fillId="4" borderId="4" xfId="0" applyFont="1" applyFill="1" applyBorder="1" applyAlignment="1">
      <alignment horizontal="center" vertical="center"/>
    </xf>
    <xf numFmtId="168" fontId="14" fillId="4" borderId="4" xfId="0" applyNumberFormat="1" applyFont="1" applyFill="1" applyBorder="1" applyAlignment="1">
      <alignment horizontal="center" vertical="center"/>
    </xf>
    <xf numFmtId="165" fontId="14" fillId="6" borderId="4" xfId="0" applyNumberFormat="1" applyFont="1" applyFill="1" applyBorder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14" fontId="25" fillId="0" borderId="0" xfId="0" applyNumberFormat="1" applyFont="1" applyAlignment="1">
      <alignment horizontal="center"/>
    </xf>
    <xf numFmtId="165" fontId="9" fillId="0" borderId="2" xfId="0" applyNumberFormat="1" applyFont="1" applyBorder="1" applyAlignment="1">
      <alignment horizontal="right" vertical="center"/>
    </xf>
    <xf numFmtId="165" fontId="9" fillId="0" borderId="1" xfId="0" applyNumberFormat="1" applyFont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8" fontId="25" fillId="0" borderId="0" xfId="0" applyNumberFormat="1" applyFont="1"/>
    <xf numFmtId="168" fontId="14" fillId="7" borderId="4" xfId="0" applyNumberFormat="1" applyFont="1" applyFill="1" applyBorder="1" applyAlignment="1">
      <alignment horizontal="center" vertical="center"/>
    </xf>
    <xf numFmtId="166" fontId="8" fillId="7" borderId="4" xfId="3" applyNumberFormat="1" applyFont="1" applyFill="1" applyBorder="1" applyAlignment="1">
      <alignment vertical="center"/>
    </xf>
    <xf numFmtId="166" fontId="7" fillId="5" borderId="4" xfId="3" applyNumberFormat="1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 wrapText="1"/>
    </xf>
    <xf numFmtId="164" fontId="8" fillId="0" borderId="4" xfId="3" applyFont="1" applyFill="1" applyBorder="1" applyAlignment="1">
      <alignment horizontal="center" vertical="center" wrapText="1"/>
    </xf>
    <xf numFmtId="0" fontId="0" fillId="0" borderId="0" xfId="0" applyFont="1" applyFill="1"/>
    <xf numFmtId="165" fontId="9" fillId="6" borderId="4" xfId="0" applyNumberFormat="1" applyFont="1" applyFill="1" applyBorder="1" applyAlignment="1">
      <alignment horizontal="left" vertical="center" wrapText="1"/>
    </xf>
    <xf numFmtId="165" fontId="0" fillId="5" borderId="4" xfId="0" applyNumberFormat="1" applyFill="1" applyBorder="1" applyAlignment="1">
      <alignment vertical="center"/>
    </xf>
    <xf numFmtId="165" fontId="0" fillId="0" borderId="0" xfId="0" applyNumberFormat="1"/>
    <xf numFmtId="0" fontId="10" fillId="0" borderId="4" xfId="0" applyFont="1" applyBorder="1" applyAlignment="1">
      <alignment horizontal="right" vertical="center" wrapText="1"/>
    </xf>
    <xf numFmtId="0" fontId="0" fillId="0" borderId="4" xfId="0" applyBorder="1" applyAlignment="1">
      <alignment vertical="center"/>
    </xf>
    <xf numFmtId="0" fontId="10" fillId="0" borderId="18" xfId="0" applyFont="1" applyBorder="1" applyAlignment="1">
      <alignment horizontal="right" vertical="center" wrapText="1"/>
    </xf>
    <xf numFmtId="165" fontId="10" fillId="8" borderId="20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0" fontId="0" fillId="0" borderId="4" xfId="0" applyNumberFormat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168" fontId="14" fillId="4" borderId="8" xfId="0" applyNumberFormat="1" applyFont="1" applyFill="1" applyBorder="1" applyAlignment="1">
      <alignment horizontal="center" vertical="center"/>
    </xf>
    <xf numFmtId="168" fontId="14" fillId="4" borderId="5" xfId="0" applyNumberFormat="1" applyFont="1" applyFill="1" applyBorder="1" applyAlignment="1">
      <alignment horizontal="center" vertical="center"/>
    </xf>
    <xf numFmtId="165" fontId="14" fillId="6" borderId="8" xfId="0" applyNumberFormat="1" applyFont="1" applyFill="1" applyBorder="1" applyAlignment="1">
      <alignment horizontal="center"/>
    </xf>
    <xf numFmtId="165" fontId="14" fillId="6" borderId="5" xfId="0" applyNumberFormat="1" applyFont="1" applyFill="1" applyBorder="1" applyAlignment="1">
      <alignment horizontal="center"/>
    </xf>
    <xf numFmtId="165" fontId="14" fillId="6" borderId="8" xfId="0" applyNumberFormat="1" applyFont="1" applyFill="1" applyBorder="1" applyAlignment="1">
      <alignment horizontal="center" vertical="center"/>
    </xf>
    <xf numFmtId="165" fontId="14" fillId="6" borderId="5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166" fontId="23" fillId="0" borderId="4" xfId="3" applyNumberFormat="1" applyFont="1" applyFill="1" applyBorder="1" applyAlignment="1">
      <alignment horizontal="center" vertical="center"/>
    </xf>
    <xf numFmtId="166" fontId="23" fillId="0" borderId="16" xfId="3" applyNumberFormat="1" applyFont="1" applyFill="1" applyBorder="1" applyAlignment="1">
      <alignment horizontal="center" vertical="center"/>
    </xf>
    <xf numFmtId="166" fontId="23" fillId="0" borderId="10" xfId="3" applyNumberFormat="1" applyFont="1" applyFill="1" applyBorder="1" applyAlignment="1">
      <alignment horizontal="center" vertical="center"/>
    </xf>
    <xf numFmtId="166" fontId="23" fillId="0" borderId="11" xfId="3" applyNumberFormat="1" applyFont="1" applyFill="1" applyBorder="1" applyAlignment="1">
      <alignment horizontal="center" vertical="center"/>
    </xf>
    <xf numFmtId="164" fontId="0" fillId="0" borderId="13" xfId="3" applyFont="1" applyBorder="1" applyAlignment="1">
      <alignment horizontal="center" vertical="center"/>
    </xf>
    <xf numFmtId="164" fontId="0" fillId="0" borderId="14" xfId="3" applyFont="1" applyBorder="1" applyAlignment="1">
      <alignment horizontal="center" vertical="center"/>
    </xf>
    <xf numFmtId="164" fontId="0" fillId="0" borderId="17" xfId="3" applyFont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0" fillId="7" borderId="5" xfId="0" applyFont="1" applyFill="1" applyBorder="1" applyAlignment="1">
      <alignment horizontal="left" vertical="center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164" fontId="0" fillId="0" borderId="13" xfId="3" applyFont="1" applyFill="1" applyBorder="1" applyAlignment="1">
      <alignment horizontal="center" vertical="center"/>
    </xf>
    <xf numFmtId="164" fontId="0" fillId="0" borderId="14" xfId="3" applyFont="1" applyFill="1" applyBorder="1" applyAlignment="1">
      <alignment horizontal="center" vertical="center"/>
    </xf>
    <xf numFmtId="164" fontId="0" fillId="0" borderId="17" xfId="3" applyFon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6" fontId="0" fillId="0" borderId="23" xfId="3" applyNumberFormat="1" applyFont="1" applyFill="1" applyBorder="1" applyAlignment="1">
      <alignment horizontal="center" vertical="center"/>
    </xf>
    <xf numFmtId="166" fontId="0" fillId="0" borderId="25" xfId="3" applyNumberFormat="1" applyFont="1" applyFill="1" applyBorder="1" applyAlignment="1">
      <alignment horizontal="center" vertical="center"/>
    </xf>
    <xf numFmtId="166" fontId="0" fillId="0" borderId="27" xfId="3" applyNumberFormat="1" applyFont="1" applyFill="1" applyBorder="1" applyAlignment="1">
      <alignment horizontal="center" vertical="center"/>
    </xf>
    <xf numFmtId="166" fontId="0" fillId="0" borderId="29" xfId="3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9" fillId="2" borderId="25" xfId="0" applyNumberFormat="1" applyFont="1" applyFill="1" applyBorder="1" applyAlignment="1">
      <alignment horizontal="center" vertical="center" wrapText="1"/>
    </xf>
    <xf numFmtId="49" fontId="9" fillId="2" borderId="38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9" borderId="39" xfId="0" applyFill="1" applyBorder="1"/>
    <xf numFmtId="0" fontId="5" fillId="9" borderId="38" xfId="0" applyFont="1" applyFill="1" applyBorder="1" applyAlignment="1">
      <alignment wrapText="1"/>
    </xf>
    <xf numFmtId="0" fontId="5" fillId="9" borderId="40" xfId="0" applyFont="1" applyFill="1" applyBorder="1" applyAlignment="1">
      <alignment vertical="center"/>
    </xf>
    <xf numFmtId="44" fontId="6" fillId="9" borderId="40" xfId="2" applyFont="1" applyFill="1" applyBorder="1" applyAlignment="1">
      <alignment vertical="center"/>
    </xf>
    <xf numFmtId="0" fontId="5" fillId="10" borderId="3" xfId="0" applyFont="1" applyFill="1" applyBorder="1" applyAlignment="1">
      <alignment vertical="center"/>
    </xf>
    <xf numFmtId="44" fontId="6" fillId="10" borderId="3" xfId="2" applyFont="1" applyFill="1" applyBorder="1" applyAlignment="1">
      <alignment vertical="center"/>
    </xf>
    <xf numFmtId="0" fontId="5" fillId="10" borderId="38" xfId="0" applyFont="1" applyFill="1" applyBorder="1" applyAlignment="1">
      <alignment wrapText="1"/>
    </xf>
  </cellXfs>
  <cellStyles count="4">
    <cellStyle name="0,0_x000d__x000a_NA_x000d__x000a_" xfId="1" xr:uid="{00000000-0005-0000-0000-000000000000}"/>
    <cellStyle name="Normale" xfId="0" builtinId="0"/>
    <cellStyle name="Valuta" xfId="3" builtinId="4"/>
    <cellStyle name="Valuta 2" xfId="2" xr:uid="{00000000-0005-0000-0000-000003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8</xdr:row>
      <xdr:rowOff>180975</xdr:rowOff>
    </xdr:from>
    <xdr:to>
      <xdr:col>2</xdr:col>
      <xdr:colOff>952500</xdr:colOff>
      <xdr:row>8</xdr:row>
      <xdr:rowOff>665607</xdr:rowOff>
    </xdr:to>
    <xdr:sp macro="" textlink="">
      <xdr:nvSpPr>
        <xdr:cNvPr id="2" name="Freccia a sinistra 1">
          <a:extLst>
            <a:ext uri="{FF2B5EF4-FFF2-40B4-BE49-F238E27FC236}">
              <a16:creationId xmlns:a16="http://schemas.microsoft.com/office/drawing/2014/main" id="{3BF2570E-3C41-4D26-A385-58E84C787732}"/>
            </a:ext>
          </a:extLst>
        </xdr:cNvPr>
        <xdr:cNvSpPr/>
      </xdr:nvSpPr>
      <xdr:spPr>
        <a:xfrm>
          <a:off x="8286750" y="5343525"/>
          <a:ext cx="809625" cy="48463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4</xdr:row>
      <xdr:rowOff>171450</xdr:rowOff>
    </xdr:from>
    <xdr:to>
      <xdr:col>2</xdr:col>
      <xdr:colOff>1368933</xdr:colOff>
      <xdr:row>4</xdr:row>
      <xdr:rowOff>656082</xdr:rowOff>
    </xdr:to>
    <xdr:sp macro="" textlink="">
      <xdr:nvSpPr>
        <xdr:cNvPr id="2" name="Freccia a sinistra 1">
          <a:extLst>
            <a:ext uri="{FF2B5EF4-FFF2-40B4-BE49-F238E27FC236}">
              <a16:creationId xmlns:a16="http://schemas.microsoft.com/office/drawing/2014/main" id="{82108130-B48F-4DD2-9E13-CAED1C525125}"/>
            </a:ext>
          </a:extLst>
        </xdr:cNvPr>
        <xdr:cNvSpPr/>
      </xdr:nvSpPr>
      <xdr:spPr>
        <a:xfrm>
          <a:off x="8534400" y="2362200"/>
          <a:ext cx="978408" cy="484632"/>
        </a:xfrm>
        <a:prstGeom prst="leftArrow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11</xdr:row>
      <xdr:rowOff>219075</xdr:rowOff>
    </xdr:from>
    <xdr:to>
      <xdr:col>2</xdr:col>
      <xdr:colOff>885825</xdr:colOff>
      <xdr:row>11</xdr:row>
      <xdr:rowOff>666750</xdr:rowOff>
    </xdr:to>
    <xdr:sp macro="" textlink="">
      <xdr:nvSpPr>
        <xdr:cNvPr id="2" name="Freccia a sinistra 1">
          <a:extLst>
            <a:ext uri="{FF2B5EF4-FFF2-40B4-BE49-F238E27FC236}">
              <a16:creationId xmlns:a16="http://schemas.microsoft.com/office/drawing/2014/main" id="{C980138C-AE8F-4323-8276-561FCCC3C82E}"/>
            </a:ext>
          </a:extLst>
        </xdr:cNvPr>
        <xdr:cNvSpPr/>
      </xdr:nvSpPr>
      <xdr:spPr>
        <a:xfrm>
          <a:off x="7696200" y="4267200"/>
          <a:ext cx="647700" cy="4476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200024</xdr:colOff>
      <xdr:row>1</xdr:row>
      <xdr:rowOff>257174</xdr:rowOff>
    </xdr:from>
    <xdr:to>
      <xdr:col>2</xdr:col>
      <xdr:colOff>1047749</xdr:colOff>
      <xdr:row>1</xdr:row>
      <xdr:rowOff>704849</xdr:rowOff>
    </xdr:to>
    <xdr:sp macro="" textlink="">
      <xdr:nvSpPr>
        <xdr:cNvPr id="3" name="Freccia a sinistra 2">
          <a:extLst>
            <a:ext uri="{FF2B5EF4-FFF2-40B4-BE49-F238E27FC236}">
              <a16:creationId xmlns:a16="http://schemas.microsoft.com/office/drawing/2014/main" id="{B8125FC2-36BA-4CE8-A854-42DF48FB8EF8}"/>
            </a:ext>
          </a:extLst>
        </xdr:cNvPr>
        <xdr:cNvSpPr/>
      </xdr:nvSpPr>
      <xdr:spPr>
        <a:xfrm>
          <a:off x="7658099" y="457199"/>
          <a:ext cx="847725" cy="4476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K418"/>
  <sheetViews>
    <sheetView topLeftCell="H25" workbookViewId="0">
      <selection activeCell="N42" sqref="N42"/>
    </sheetView>
  </sheetViews>
  <sheetFormatPr defaultColWidth="11.125" defaultRowHeight="15" x14ac:dyDescent="0.25"/>
  <cols>
    <col min="1" max="1" width="15.875" style="181" customWidth="1"/>
    <col min="2" max="2" width="43.625" style="180" bestFit="1" customWidth="1"/>
    <col min="3" max="3" width="34" style="180" customWidth="1"/>
    <col min="4" max="4" width="24.5" style="180" customWidth="1"/>
    <col min="5" max="5" width="39" style="180" bestFit="1" customWidth="1"/>
    <col min="6" max="6" width="34.75" style="180" customWidth="1"/>
    <col min="7" max="7" width="19.625" style="182" customWidth="1"/>
    <col min="8" max="8" width="26.125" style="180" customWidth="1"/>
    <col min="9" max="9" width="18.875" style="180" customWidth="1"/>
    <col min="10" max="10" width="20.5" style="180" customWidth="1"/>
    <col min="11" max="11" width="19.875" style="180" customWidth="1"/>
    <col min="12" max="16384" width="11.125" style="180"/>
  </cols>
  <sheetData>
    <row r="1" spans="1:11" s="173" customFormat="1" ht="63" customHeight="1" x14ac:dyDescent="0.25">
      <c r="A1" s="17" t="s">
        <v>2</v>
      </c>
      <c r="B1" s="17" t="s">
        <v>3</v>
      </c>
      <c r="C1" s="17" t="s">
        <v>12</v>
      </c>
      <c r="D1" s="17" t="s">
        <v>0</v>
      </c>
      <c r="E1" s="17" t="s">
        <v>1</v>
      </c>
      <c r="F1" s="17" t="s">
        <v>118</v>
      </c>
      <c r="G1" s="21" t="s">
        <v>158</v>
      </c>
      <c r="H1" s="18" t="s">
        <v>25</v>
      </c>
      <c r="I1" s="18" t="s">
        <v>605</v>
      </c>
      <c r="J1" s="172" t="s">
        <v>603</v>
      </c>
      <c r="K1" s="172" t="s">
        <v>604</v>
      </c>
    </row>
    <row r="2" spans="1:11" x14ac:dyDescent="0.25">
      <c r="A2" s="174" t="s">
        <v>187</v>
      </c>
      <c r="B2" s="175" t="s">
        <v>28</v>
      </c>
      <c r="C2" s="175" t="s">
        <v>27</v>
      </c>
      <c r="D2" s="175" t="s">
        <v>13</v>
      </c>
      <c r="E2" s="175" t="s">
        <v>176</v>
      </c>
      <c r="F2" s="175"/>
      <c r="G2" s="176"/>
      <c r="H2" s="177" t="s">
        <v>26</v>
      </c>
      <c r="I2" s="178">
        <v>5000</v>
      </c>
      <c r="J2" s="179"/>
      <c r="K2" s="179">
        <f t="shared" ref="K2:K14" si="0">J2*3</f>
        <v>0</v>
      </c>
    </row>
    <row r="3" spans="1:11" x14ac:dyDescent="0.25">
      <c r="A3" s="174" t="s">
        <v>188</v>
      </c>
      <c r="B3" s="175" t="s">
        <v>182</v>
      </c>
      <c r="C3" s="175" t="s">
        <v>27</v>
      </c>
      <c r="D3" s="175" t="s">
        <v>13</v>
      </c>
      <c r="E3" s="175" t="s">
        <v>177</v>
      </c>
      <c r="F3" s="175"/>
      <c r="G3" s="176"/>
      <c r="H3" s="177" t="s">
        <v>26</v>
      </c>
      <c r="I3" s="178">
        <v>5000</v>
      </c>
      <c r="J3" s="179"/>
      <c r="K3" s="179">
        <f t="shared" si="0"/>
        <v>0</v>
      </c>
    </row>
    <row r="4" spans="1:11" x14ac:dyDescent="0.25">
      <c r="A4" s="174" t="s">
        <v>189</v>
      </c>
      <c r="B4" s="175" t="s">
        <v>28</v>
      </c>
      <c r="C4" s="175" t="s">
        <v>27</v>
      </c>
      <c r="D4" s="175" t="s">
        <v>13</v>
      </c>
      <c r="E4" s="175" t="s">
        <v>178</v>
      </c>
      <c r="F4" s="175"/>
      <c r="G4" s="176"/>
      <c r="H4" s="177" t="s">
        <v>26</v>
      </c>
      <c r="I4" s="178">
        <v>5000</v>
      </c>
      <c r="J4" s="179"/>
      <c r="K4" s="179">
        <f t="shared" si="0"/>
        <v>0</v>
      </c>
    </row>
    <row r="5" spans="1:11" x14ac:dyDescent="0.25">
      <c r="A5" s="174" t="s">
        <v>190</v>
      </c>
      <c r="B5" s="175" t="s">
        <v>183</v>
      </c>
      <c r="C5" s="175" t="s">
        <v>27</v>
      </c>
      <c r="D5" s="175" t="s">
        <v>13</v>
      </c>
      <c r="E5" s="175" t="s">
        <v>179</v>
      </c>
      <c r="F5" s="175"/>
      <c r="G5" s="176"/>
      <c r="H5" s="177" t="s">
        <v>26</v>
      </c>
      <c r="I5" s="178">
        <v>5000</v>
      </c>
      <c r="J5" s="179"/>
      <c r="K5" s="179">
        <f t="shared" si="0"/>
        <v>0</v>
      </c>
    </row>
    <row r="6" spans="1:11" x14ac:dyDescent="0.25">
      <c r="A6" s="174" t="s">
        <v>191</v>
      </c>
      <c r="B6" s="175" t="s">
        <v>29</v>
      </c>
      <c r="C6" s="175" t="s">
        <v>27</v>
      </c>
      <c r="D6" s="175" t="s">
        <v>13</v>
      </c>
      <c r="E6" s="175" t="s">
        <v>177</v>
      </c>
      <c r="F6" s="175"/>
      <c r="G6" s="176"/>
      <c r="H6" s="177" t="s">
        <v>26</v>
      </c>
      <c r="I6" s="178">
        <v>5000</v>
      </c>
      <c r="J6" s="179"/>
      <c r="K6" s="179">
        <f t="shared" si="0"/>
        <v>0</v>
      </c>
    </row>
    <row r="7" spans="1:11" x14ac:dyDescent="0.25">
      <c r="A7" s="174" t="s">
        <v>192</v>
      </c>
      <c r="B7" s="175" t="s">
        <v>29</v>
      </c>
      <c r="C7" s="175" t="s">
        <v>27</v>
      </c>
      <c r="D7" s="175" t="s">
        <v>13</v>
      </c>
      <c r="E7" s="175" t="s">
        <v>177</v>
      </c>
      <c r="F7" s="175"/>
      <c r="G7" s="176"/>
      <c r="H7" s="177" t="s">
        <v>26</v>
      </c>
      <c r="I7" s="178">
        <v>5000</v>
      </c>
      <c r="J7" s="179"/>
      <c r="K7" s="179">
        <f t="shared" si="0"/>
        <v>0</v>
      </c>
    </row>
    <row r="8" spans="1:11" x14ac:dyDescent="0.25">
      <c r="A8" s="174" t="s">
        <v>193</v>
      </c>
      <c r="B8" s="175" t="s">
        <v>28</v>
      </c>
      <c r="C8" s="175" t="s">
        <v>27</v>
      </c>
      <c r="D8" s="175" t="s">
        <v>13</v>
      </c>
      <c r="E8" s="175" t="s">
        <v>179</v>
      </c>
      <c r="F8" s="175"/>
      <c r="G8" s="176"/>
      <c r="H8" s="177" t="s">
        <v>26</v>
      </c>
      <c r="I8" s="178">
        <v>5000</v>
      </c>
      <c r="J8" s="179"/>
      <c r="K8" s="179">
        <f t="shared" si="0"/>
        <v>0</v>
      </c>
    </row>
    <row r="9" spans="1:11" x14ac:dyDescent="0.25">
      <c r="A9" s="174" t="s">
        <v>194</v>
      </c>
      <c r="B9" s="175" t="s">
        <v>182</v>
      </c>
      <c r="C9" s="175" t="s">
        <v>27</v>
      </c>
      <c r="D9" s="175" t="s">
        <v>13</v>
      </c>
      <c r="E9" s="175" t="s">
        <v>180</v>
      </c>
      <c r="F9" s="175"/>
      <c r="G9" s="176"/>
      <c r="H9" s="177" t="s">
        <v>26</v>
      </c>
      <c r="I9" s="178">
        <v>5000</v>
      </c>
      <c r="J9" s="179"/>
      <c r="K9" s="179">
        <f t="shared" si="0"/>
        <v>0</v>
      </c>
    </row>
    <row r="10" spans="1:11" x14ac:dyDescent="0.25">
      <c r="A10" s="174" t="s">
        <v>195</v>
      </c>
      <c r="B10" s="175" t="s">
        <v>184</v>
      </c>
      <c r="C10" s="175" t="s">
        <v>27</v>
      </c>
      <c r="D10" s="175" t="s">
        <v>13</v>
      </c>
      <c r="E10" s="175" t="s">
        <v>180</v>
      </c>
      <c r="F10" s="175"/>
      <c r="G10" s="176"/>
      <c r="H10" s="177" t="s">
        <v>26</v>
      </c>
      <c r="I10" s="178">
        <v>5000</v>
      </c>
      <c r="J10" s="179"/>
      <c r="K10" s="179">
        <f t="shared" si="0"/>
        <v>0</v>
      </c>
    </row>
    <row r="11" spans="1:11" x14ac:dyDescent="0.25">
      <c r="A11" s="174">
        <v>131264</v>
      </c>
      <c r="B11" s="175" t="s">
        <v>185</v>
      </c>
      <c r="C11" s="175" t="s">
        <v>27</v>
      </c>
      <c r="D11" s="175" t="s">
        <v>13</v>
      </c>
      <c r="E11" s="175" t="s">
        <v>181</v>
      </c>
      <c r="F11" s="175"/>
      <c r="G11" s="176">
        <v>44912</v>
      </c>
      <c r="H11" s="177" t="s">
        <v>26</v>
      </c>
      <c r="I11" s="178">
        <v>750</v>
      </c>
      <c r="J11" s="179"/>
      <c r="K11" s="179">
        <f t="shared" si="0"/>
        <v>0</v>
      </c>
    </row>
    <row r="12" spans="1:11" x14ac:dyDescent="0.25">
      <c r="A12" s="174">
        <v>134234</v>
      </c>
      <c r="B12" s="175" t="s">
        <v>186</v>
      </c>
      <c r="C12" s="175" t="s">
        <v>27</v>
      </c>
      <c r="D12" s="175" t="s">
        <v>13</v>
      </c>
      <c r="E12" s="175" t="s">
        <v>181</v>
      </c>
      <c r="F12" s="175"/>
      <c r="G12" s="176">
        <v>45086</v>
      </c>
      <c r="H12" s="177" t="s">
        <v>26</v>
      </c>
      <c r="I12" s="178">
        <v>750</v>
      </c>
      <c r="J12" s="179"/>
      <c r="K12" s="179">
        <f t="shared" si="0"/>
        <v>0</v>
      </c>
    </row>
    <row r="13" spans="1:11" x14ac:dyDescent="0.25">
      <c r="A13" s="174">
        <v>134235</v>
      </c>
      <c r="B13" s="175" t="s">
        <v>186</v>
      </c>
      <c r="C13" s="175" t="s">
        <v>27</v>
      </c>
      <c r="D13" s="175" t="s">
        <v>13</v>
      </c>
      <c r="E13" s="175" t="s">
        <v>181</v>
      </c>
      <c r="F13" s="175"/>
      <c r="G13" s="176">
        <v>45086</v>
      </c>
      <c r="H13" s="177" t="s">
        <v>26</v>
      </c>
      <c r="I13" s="178">
        <v>750</v>
      </c>
      <c r="J13" s="179"/>
      <c r="K13" s="179">
        <f t="shared" si="0"/>
        <v>0</v>
      </c>
    </row>
    <row r="14" spans="1:11" x14ac:dyDescent="0.25">
      <c r="A14" s="174">
        <v>134236</v>
      </c>
      <c r="B14" s="175" t="s">
        <v>186</v>
      </c>
      <c r="C14" s="175" t="s">
        <v>27</v>
      </c>
      <c r="D14" s="175" t="s">
        <v>13</v>
      </c>
      <c r="E14" s="175" t="s">
        <v>181</v>
      </c>
      <c r="F14" s="175"/>
      <c r="G14" s="176">
        <v>45086</v>
      </c>
      <c r="H14" s="177" t="s">
        <v>26</v>
      </c>
      <c r="I14" s="178">
        <v>750</v>
      </c>
      <c r="J14" s="179"/>
      <c r="K14" s="179">
        <f t="shared" si="0"/>
        <v>0</v>
      </c>
    </row>
    <row r="15" spans="1:11" x14ac:dyDescent="0.25">
      <c r="A15" s="174">
        <v>73061</v>
      </c>
      <c r="B15" s="175" t="s">
        <v>40</v>
      </c>
      <c r="C15" s="175" t="s">
        <v>31</v>
      </c>
      <c r="D15" s="175" t="s">
        <v>13</v>
      </c>
      <c r="E15" s="175" t="s">
        <v>51</v>
      </c>
      <c r="F15" s="175" t="s">
        <v>120</v>
      </c>
      <c r="G15" s="176"/>
      <c r="H15" s="177" t="s">
        <v>26</v>
      </c>
      <c r="I15" s="178">
        <v>5000</v>
      </c>
      <c r="J15" s="179"/>
      <c r="K15" s="179">
        <f>J15*3</f>
        <v>0</v>
      </c>
    </row>
    <row r="16" spans="1:11" x14ac:dyDescent="0.25">
      <c r="A16" s="174">
        <v>82525</v>
      </c>
      <c r="B16" s="175" t="s">
        <v>44</v>
      </c>
      <c r="C16" s="175" t="s">
        <v>31</v>
      </c>
      <c r="D16" s="175" t="s">
        <v>13</v>
      </c>
      <c r="E16" s="175" t="s">
        <v>55</v>
      </c>
      <c r="F16" s="175" t="s">
        <v>121</v>
      </c>
      <c r="G16" s="176"/>
      <c r="H16" s="177" t="s">
        <v>26</v>
      </c>
      <c r="I16" s="178">
        <v>4500</v>
      </c>
      <c r="J16" s="179"/>
      <c r="K16" s="179">
        <f>J16*3</f>
        <v>0</v>
      </c>
    </row>
    <row r="17" spans="1:11" x14ac:dyDescent="0.25">
      <c r="A17" s="174">
        <v>86642</v>
      </c>
      <c r="B17" s="175" t="s">
        <v>48</v>
      </c>
      <c r="C17" s="175" t="s">
        <v>31</v>
      </c>
      <c r="D17" s="175" t="s">
        <v>13</v>
      </c>
      <c r="E17" s="175" t="s">
        <v>49</v>
      </c>
      <c r="F17" s="175" t="s">
        <v>122</v>
      </c>
      <c r="G17" s="176"/>
      <c r="H17" s="177" t="s">
        <v>26</v>
      </c>
      <c r="I17" s="178">
        <v>6000</v>
      </c>
      <c r="J17" s="179"/>
      <c r="K17" s="179">
        <f t="shared" ref="K17" si="1">J17*3</f>
        <v>0</v>
      </c>
    </row>
    <row r="18" spans="1:11" x14ac:dyDescent="0.25">
      <c r="A18" s="174">
        <v>91467</v>
      </c>
      <c r="B18" s="175" t="s">
        <v>65</v>
      </c>
      <c r="C18" s="175" t="s">
        <v>31</v>
      </c>
      <c r="D18" s="175" t="s">
        <v>13</v>
      </c>
      <c r="E18" s="175" t="s">
        <v>36</v>
      </c>
      <c r="F18" s="175" t="s">
        <v>110</v>
      </c>
      <c r="G18" s="176"/>
      <c r="H18" s="177" t="s">
        <v>26</v>
      </c>
      <c r="I18" s="178">
        <v>4500</v>
      </c>
      <c r="J18" s="179"/>
      <c r="K18" s="179">
        <f t="shared" ref="K18:K20" si="2">J18*3</f>
        <v>0</v>
      </c>
    </row>
    <row r="19" spans="1:11" x14ac:dyDescent="0.25">
      <c r="A19" s="174">
        <v>92518</v>
      </c>
      <c r="B19" s="175" t="s">
        <v>34</v>
      </c>
      <c r="C19" s="175" t="s">
        <v>31</v>
      </c>
      <c r="D19" s="175" t="s">
        <v>13</v>
      </c>
      <c r="E19" s="175" t="s">
        <v>39</v>
      </c>
      <c r="F19" s="175" t="s">
        <v>123</v>
      </c>
      <c r="G19" s="176"/>
      <c r="H19" s="177" t="s">
        <v>26</v>
      </c>
      <c r="I19" s="191">
        <v>5500</v>
      </c>
      <c r="J19" s="179"/>
      <c r="K19" s="179">
        <f t="shared" si="2"/>
        <v>0</v>
      </c>
    </row>
    <row r="20" spans="1:11" x14ac:dyDescent="0.25">
      <c r="A20" s="174">
        <v>92690</v>
      </c>
      <c r="B20" s="175" t="s">
        <v>46</v>
      </c>
      <c r="C20" s="175" t="s">
        <v>71</v>
      </c>
      <c r="D20" s="175" t="s">
        <v>13</v>
      </c>
      <c r="E20" s="175" t="s">
        <v>75</v>
      </c>
      <c r="F20" s="175"/>
      <c r="G20" s="176"/>
      <c r="H20" s="177" t="s">
        <v>26</v>
      </c>
      <c r="I20" s="178">
        <v>4500</v>
      </c>
      <c r="J20" s="179"/>
      <c r="K20" s="179">
        <f t="shared" si="2"/>
        <v>0</v>
      </c>
    </row>
    <row r="21" spans="1:11" x14ac:dyDescent="0.25">
      <c r="A21" s="174">
        <v>92748</v>
      </c>
      <c r="B21" s="175" t="s">
        <v>50</v>
      </c>
      <c r="C21" s="175" t="s">
        <v>31</v>
      </c>
      <c r="D21" s="175" t="s">
        <v>13</v>
      </c>
      <c r="E21" s="175" t="s">
        <v>51</v>
      </c>
      <c r="F21" s="175" t="s">
        <v>124</v>
      </c>
      <c r="G21" s="176"/>
      <c r="H21" s="177" t="s">
        <v>26</v>
      </c>
      <c r="I21" s="178">
        <v>5000</v>
      </c>
      <c r="J21" s="179"/>
      <c r="K21" s="179">
        <f t="shared" ref="K21" si="3">J21*3</f>
        <v>0</v>
      </c>
    </row>
    <row r="22" spans="1:11" x14ac:dyDescent="0.25">
      <c r="A22" s="174">
        <v>96527</v>
      </c>
      <c r="B22" s="175" t="s">
        <v>34</v>
      </c>
      <c r="C22" s="175" t="s">
        <v>31</v>
      </c>
      <c r="D22" s="175" t="s">
        <v>13</v>
      </c>
      <c r="E22" s="175" t="s">
        <v>41</v>
      </c>
      <c r="F22" s="175" t="s">
        <v>126</v>
      </c>
      <c r="G22" s="176"/>
      <c r="H22" s="177" t="s">
        <v>26</v>
      </c>
      <c r="I22" s="178">
        <v>5000</v>
      </c>
      <c r="J22" s="179"/>
      <c r="K22" s="179">
        <f t="shared" ref="K22:K24" si="4">J22*3</f>
        <v>0</v>
      </c>
    </row>
    <row r="23" spans="1:11" x14ac:dyDescent="0.25">
      <c r="A23" s="174">
        <v>98092</v>
      </c>
      <c r="B23" s="175" t="s">
        <v>46</v>
      </c>
      <c r="C23" s="175" t="s">
        <v>31</v>
      </c>
      <c r="D23" s="175" t="s">
        <v>13</v>
      </c>
      <c r="E23" s="175" t="s">
        <v>66</v>
      </c>
      <c r="F23" s="175" t="s">
        <v>127</v>
      </c>
      <c r="G23" s="176"/>
      <c r="H23" s="177" t="s">
        <v>26</v>
      </c>
      <c r="I23" s="178">
        <v>4000</v>
      </c>
      <c r="J23" s="179"/>
      <c r="K23" s="179">
        <f t="shared" si="4"/>
        <v>0</v>
      </c>
    </row>
    <row r="24" spans="1:11" x14ac:dyDescent="0.25">
      <c r="A24" s="174">
        <v>98842</v>
      </c>
      <c r="B24" s="175" t="s">
        <v>61</v>
      </c>
      <c r="C24" s="175" t="s">
        <v>31</v>
      </c>
      <c r="D24" s="175" t="s">
        <v>13</v>
      </c>
      <c r="E24" s="175" t="s">
        <v>62</v>
      </c>
      <c r="F24" s="175" t="s">
        <v>128</v>
      </c>
      <c r="G24" s="176"/>
      <c r="H24" s="177" t="s">
        <v>26</v>
      </c>
      <c r="I24" s="178">
        <v>4500</v>
      </c>
      <c r="J24" s="179"/>
      <c r="K24" s="179">
        <f t="shared" si="4"/>
        <v>0</v>
      </c>
    </row>
    <row r="25" spans="1:11" x14ac:dyDescent="0.25">
      <c r="A25" s="174">
        <v>100402</v>
      </c>
      <c r="B25" s="175" t="s">
        <v>58</v>
      </c>
      <c r="C25" s="175" t="s">
        <v>31</v>
      </c>
      <c r="D25" s="175" t="s">
        <v>13</v>
      </c>
      <c r="E25" s="175" t="s">
        <v>39</v>
      </c>
      <c r="F25" s="175" t="s">
        <v>130</v>
      </c>
      <c r="G25" s="176"/>
      <c r="H25" s="177" t="s">
        <v>26</v>
      </c>
      <c r="I25" s="191">
        <v>5500</v>
      </c>
      <c r="J25" s="179"/>
      <c r="K25" s="179">
        <f t="shared" ref="K25:K26" si="5">J25*3</f>
        <v>0</v>
      </c>
    </row>
    <row r="26" spans="1:11" x14ac:dyDescent="0.25">
      <c r="A26" s="174">
        <v>100439</v>
      </c>
      <c r="B26" s="175" t="s">
        <v>30</v>
      </c>
      <c r="C26" s="175" t="s">
        <v>31</v>
      </c>
      <c r="D26" s="175" t="s">
        <v>13</v>
      </c>
      <c r="E26" s="175" t="s">
        <v>131</v>
      </c>
      <c r="F26" s="175" t="s">
        <v>132</v>
      </c>
      <c r="G26" s="176"/>
      <c r="H26" s="177" t="s">
        <v>26</v>
      </c>
      <c r="I26" s="178">
        <v>6000</v>
      </c>
      <c r="J26" s="179"/>
      <c r="K26" s="179">
        <f t="shared" si="5"/>
        <v>0</v>
      </c>
    </row>
    <row r="27" spans="1:11" x14ac:dyDescent="0.25">
      <c r="A27" s="174">
        <v>102278</v>
      </c>
      <c r="B27" s="175" t="s">
        <v>32</v>
      </c>
      <c r="C27" s="175" t="s">
        <v>31</v>
      </c>
      <c r="D27" s="175" t="s">
        <v>13</v>
      </c>
      <c r="E27" s="175" t="s">
        <v>33</v>
      </c>
      <c r="F27" s="175" t="s">
        <v>135</v>
      </c>
      <c r="G27" s="176"/>
      <c r="H27" s="177" t="s">
        <v>26</v>
      </c>
      <c r="I27" s="178">
        <v>6000</v>
      </c>
      <c r="J27" s="179"/>
      <c r="K27" s="179">
        <f t="shared" ref="K27:K43" si="6">J27*3</f>
        <v>0</v>
      </c>
    </row>
    <row r="28" spans="1:11" x14ac:dyDescent="0.25">
      <c r="A28" s="174">
        <v>103750</v>
      </c>
      <c r="B28" s="175" t="s">
        <v>32</v>
      </c>
      <c r="C28" s="175" t="s">
        <v>31</v>
      </c>
      <c r="D28" s="175" t="s">
        <v>13</v>
      </c>
      <c r="E28" s="175" t="s">
        <v>41</v>
      </c>
      <c r="F28" s="175" t="s">
        <v>136</v>
      </c>
      <c r="G28" s="176"/>
      <c r="H28" s="177" t="s">
        <v>26</v>
      </c>
      <c r="I28" s="178">
        <v>5000</v>
      </c>
      <c r="J28" s="179"/>
      <c r="K28" s="179">
        <f t="shared" si="6"/>
        <v>0</v>
      </c>
    </row>
    <row r="29" spans="1:11" x14ac:dyDescent="0.25">
      <c r="A29" s="174">
        <v>103756</v>
      </c>
      <c r="B29" s="175" t="s">
        <v>32</v>
      </c>
      <c r="C29" s="175" t="s">
        <v>31</v>
      </c>
      <c r="D29" s="175" t="s">
        <v>13</v>
      </c>
      <c r="E29" s="175" t="s">
        <v>59</v>
      </c>
      <c r="F29" s="175" t="s">
        <v>137</v>
      </c>
      <c r="G29" s="176"/>
      <c r="H29" s="177" t="s">
        <v>26</v>
      </c>
      <c r="I29" s="178">
        <v>4500</v>
      </c>
      <c r="J29" s="179"/>
      <c r="K29" s="179">
        <f t="shared" si="6"/>
        <v>0</v>
      </c>
    </row>
    <row r="30" spans="1:11" x14ac:dyDescent="0.25">
      <c r="A30" s="174">
        <v>104681</v>
      </c>
      <c r="B30" s="175" t="s">
        <v>67</v>
      </c>
      <c r="C30" s="175" t="s">
        <v>31</v>
      </c>
      <c r="D30" s="175" t="s">
        <v>13</v>
      </c>
      <c r="E30" s="175" t="s">
        <v>53</v>
      </c>
      <c r="F30" s="175" t="s">
        <v>138</v>
      </c>
      <c r="G30" s="176"/>
      <c r="H30" s="177" t="s">
        <v>26</v>
      </c>
      <c r="I30" s="178">
        <v>5000</v>
      </c>
      <c r="J30" s="179"/>
      <c r="K30" s="179">
        <f t="shared" si="6"/>
        <v>0</v>
      </c>
    </row>
    <row r="31" spans="1:11" x14ac:dyDescent="0.25">
      <c r="A31" s="174">
        <v>108374</v>
      </c>
      <c r="B31" s="175" t="s">
        <v>32</v>
      </c>
      <c r="C31" s="175" t="s">
        <v>31</v>
      </c>
      <c r="D31" s="175" t="s">
        <v>13</v>
      </c>
      <c r="E31" s="175" t="s">
        <v>41</v>
      </c>
      <c r="F31" s="175" t="s">
        <v>139</v>
      </c>
      <c r="G31" s="176"/>
      <c r="H31" s="177" t="s">
        <v>26</v>
      </c>
      <c r="I31" s="178">
        <v>5000</v>
      </c>
      <c r="J31" s="179"/>
      <c r="K31" s="179">
        <f t="shared" si="6"/>
        <v>0</v>
      </c>
    </row>
    <row r="32" spans="1:11" x14ac:dyDescent="0.25">
      <c r="A32" s="174">
        <v>108590</v>
      </c>
      <c r="B32" s="175" t="s">
        <v>68</v>
      </c>
      <c r="C32" s="175" t="s">
        <v>31</v>
      </c>
      <c r="D32" s="175" t="s">
        <v>13</v>
      </c>
      <c r="E32" s="175" t="s">
        <v>131</v>
      </c>
      <c r="F32" s="175" t="s">
        <v>140</v>
      </c>
      <c r="G32" s="176"/>
      <c r="H32" s="177" t="s">
        <v>26</v>
      </c>
      <c r="I32" s="178">
        <v>6000</v>
      </c>
      <c r="J32" s="179"/>
      <c r="K32" s="179">
        <f t="shared" si="6"/>
        <v>0</v>
      </c>
    </row>
    <row r="33" spans="1:11" x14ac:dyDescent="0.25">
      <c r="A33" s="174">
        <v>111527</v>
      </c>
      <c r="B33" s="175" t="s">
        <v>35</v>
      </c>
      <c r="C33" s="175" t="s">
        <v>31</v>
      </c>
      <c r="D33" s="175" t="s">
        <v>13</v>
      </c>
      <c r="E33" s="175" t="s">
        <v>36</v>
      </c>
      <c r="F33" s="175" t="s">
        <v>141</v>
      </c>
      <c r="G33" s="176"/>
      <c r="H33" s="177" t="s">
        <v>26</v>
      </c>
      <c r="I33" s="191">
        <v>4500</v>
      </c>
      <c r="J33" s="179"/>
      <c r="K33" s="179">
        <f t="shared" si="6"/>
        <v>0</v>
      </c>
    </row>
    <row r="34" spans="1:11" x14ac:dyDescent="0.25">
      <c r="A34" s="174">
        <v>111590</v>
      </c>
      <c r="B34" s="175" t="s">
        <v>32</v>
      </c>
      <c r="C34" s="175" t="s">
        <v>31</v>
      </c>
      <c r="D34" s="175" t="s">
        <v>13</v>
      </c>
      <c r="E34" s="175" t="s">
        <v>41</v>
      </c>
      <c r="F34" s="175" t="s">
        <v>142</v>
      </c>
      <c r="G34" s="176"/>
      <c r="H34" s="177" t="s">
        <v>26</v>
      </c>
      <c r="I34" s="178">
        <v>5000</v>
      </c>
      <c r="J34" s="179"/>
      <c r="K34" s="179">
        <f t="shared" si="6"/>
        <v>0</v>
      </c>
    </row>
    <row r="35" spans="1:11" x14ac:dyDescent="0.25">
      <c r="A35" s="174">
        <v>112569</v>
      </c>
      <c r="B35" s="175" t="s">
        <v>32</v>
      </c>
      <c r="C35" s="175" t="s">
        <v>31</v>
      </c>
      <c r="D35" s="175" t="s">
        <v>13</v>
      </c>
      <c r="E35" s="175" t="s">
        <v>41</v>
      </c>
      <c r="F35" s="175" t="s">
        <v>139</v>
      </c>
      <c r="G35" s="176"/>
      <c r="H35" s="177" t="s">
        <v>26</v>
      </c>
      <c r="I35" s="178">
        <v>5000</v>
      </c>
      <c r="J35" s="179"/>
      <c r="K35" s="179">
        <f t="shared" si="6"/>
        <v>0</v>
      </c>
    </row>
    <row r="36" spans="1:11" x14ac:dyDescent="0.25">
      <c r="A36" s="174">
        <v>112741</v>
      </c>
      <c r="B36" s="175" t="s">
        <v>32</v>
      </c>
      <c r="C36" s="175" t="s">
        <v>31</v>
      </c>
      <c r="D36" s="175" t="s">
        <v>13</v>
      </c>
      <c r="E36" s="175" t="s">
        <v>33</v>
      </c>
      <c r="F36" s="175" t="s">
        <v>143</v>
      </c>
      <c r="G36" s="176"/>
      <c r="H36" s="177" t="s">
        <v>26</v>
      </c>
      <c r="I36" s="178">
        <v>5000</v>
      </c>
      <c r="J36" s="179"/>
      <c r="K36" s="179">
        <f t="shared" si="6"/>
        <v>0</v>
      </c>
    </row>
    <row r="37" spans="1:11" x14ac:dyDescent="0.25">
      <c r="A37" s="174">
        <v>113069</v>
      </c>
      <c r="B37" s="175" t="s">
        <v>63</v>
      </c>
      <c r="C37" s="175" t="s">
        <v>31</v>
      </c>
      <c r="D37" s="175" t="s">
        <v>13</v>
      </c>
      <c r="E37" s="175" t="s">
        <v>64</v>
      </c>
      <c r="F37" s="175" t="s">
        <v>144</v>
      </c>
      <c r="G37" s="176"/>
      <c r="H37" s="177" t="s">
        <v>26</v>
      </c>
      <c r="I37" s="178">
        <v>6000</v>
      </c>
      <c r="J37" s="179"/>
      <c r="K37" s="179">
        <f t="shared" si="6"/>
        <v>0</v>
      </c>
    </row>
    <row r="38" spans="1:11" x14ac:dyDescent="0.25">
      <c r="A38" s="174">
        <v>113073</v>
      </c>
      <c r="B38" s="175" t="s">
        <v>52</v>
      </c>
      <c r="C38" s="175" t="s">
        <v>31</v>
      </c>
      <c r="D38" s="175" t="s">
        <v>13</v>
      </c>
      <c r="E38" s="175" t="s">
        <v>150</v>
      </c>
      <c r="F38" s="175" t="s">
        <v>145</v>
      </c>
      <c r="G38" s="176"/>
      <c r="H38" s="177" t="s">
        <v>26</v>
      </c>
      <c r="I38" s="178">
        <v>4500</v>
      </c>
      <c r="J38" s="179"/>
      <c r="K38" s="179">
        <f t="shared" si="6"/>
        <v>0</v>
      </c>
    </row>
    <row r="39" spans="1:11" x14ac:dyDescent="0.25">
      <c r="A39" s="174">
        <v>113080</v>
      </c>
      <c r="B39" s="175" t="s">
        <v>42</v>
      </c>
      <c r="C39" s="175" t="s">
        <v>31</v>
      </c>
      <c r="D39" s="175" t="s">
        <v>13</v>
      </c>
      <c r="E39" s="175" t="s">
        <v>150</v>
      </c>
      <c r="F39" s="175" t="s">
        <v>146</v>
      </c>
      <c r="G39" s="176"/>
      <c r="H39" s="177" t="s">
        <v>26</v>
      </c>
      <c r="I39" s="178">
        <v>4500</v>
      </c>
      <c r="J39" s="179"/>
      <c r="K39" s="179">
        <f t="shared" si="6"/>
        <v>0</v>
      </c>
    </row>
    <row r="40" spans="1:11" x14ac:dyDescent="0.25">
      <c r="A40" s="174">
        <v>113086</v>
      </c>
      <c r="B40" s="175" t="s">
        <v>57</v>
      </c>
      <c r="C40" s="175" t="s">
        <v>31</v>
      </c>
      <c r="D40" s="175" t="s">
        <v>13</v>
      </c>
      <c r="E40" s="175" t="s">
        <v>150</v>
      </c>
      <c r="F40" s="175" t="s">
        <v>145</v>
      </c>
      <c r="G40" s="176"/>
      <c r="H40" s="177" t="s">
        <v>26</v>
      </c>
      <c r="I40" s="178">
        <v>4500</v>
      </c>
      <c r="J40" s="179"/>
      <c r="K40" s="179">
        <f t="shared" si="6"/>
        <v>0</v>
      </c>
    </row>
    <row r="41" spans="1:11" x14ac:dyDescent="0.25">
      <c r="A41" s="174">
        <v>113238</v>
      </c>
      <c r="B41" s="175" t="s">
        <v>32</v>
      </c>
      <c r="C41" s="175" t="s">
        <v>31</v>
      </c>
      <c r="D41" s="175" t="s">
        <v>13</v>
      </c>
      <c r="E41" s="175" t="s">
        <v>56</v>
      </c>
      <c r="F41" s="175" t="s">
        <v>147</v>
      </c>
      <c r="G41" s="176"/>
      <c r="H41" s="177" t="s">
        <v>26</v>
      </c>
      <c r="I41" s="178">
        <v>4000</v>
      </c>
      <c r="J41" s="179"/>
      <c r="K41" s="179">
        <f t="shared" si="6"/>
        <v>0</v>
      </c>
    </row>
    <row r="42" spans="1:11" x14ac:dyDescent="0.25">
      <c r="A42" s="174">
        <v>117792</v>
      </c>
      <c r="B42" s="175" t="s">
        <v>44</v>
      </c>
      <c r="C42" s="175" t="s">
        <v>31</v>
      </c>
      <c r="D42" s="175" t="s">
        <v>13</v>
      </c>
      <c r="E42" s="175" t="s">
        <v>45</v>
      </c>
      <c r="F42" s="175" t="s">
        <v>149</v>
      </c>
      <c r="G42" s="176"/>
      <c r="H42" s="177" t="s">
        <v>26</v>
      </c>
      <c r="I42" s="178">
        <v>4000</v>
      </c>
      <c r="J42" s="179"/>
      <c r="K42" s="179">
        <f t="shared" si="6"/>
        <v>0</v>
      </c>
    </row>
    <row r="43" spans="1:11" x14ac:dyDescent="0.25">
      <c r="A43" s="174">
        <v>117797</v>
      </c>
      <c r="B43" s="175" t="s">
        <v>44</v>
      </c>
      <c r="C43" s="175" t="s">
        <v>31</v>
      </c>
      <c r="D43" s="175" t="s">
        <v>13</v>
      </c>
      <c r="E43" s="175" t="s">
        <v>53</v>
      </c>
      <c r="F43" s="175" t="s">
        <v>156</v>
      </c>
      <c r="G43" s="176"/>
      <c r="H43" s="177" t="s">
        <v>26</v>
      </c>
      <c r="I43" s="178">
        <v>4500</v>
      </c>
      <c r="J43" s="179"/>
      <c r="K43" s="179">
        <f t="shared" si="6"/>
        <v>0</v>
      </c>
    </row>
    <row r="44" spans="1:11" x14ac:dyDescent="0.25">
      <c r="A44" s="174">
        <v>119263</v>
      </c>
      <c r="B44" s="175" t="s">
        <v>54</v>
      </c>
      <c r="C44" s="175" t="s">
        <v>31</v>
      </c>
      <c r="D44" s="175" t="s">
        <v>13</v>
      </c>
      <c r="E44" s="175" t="s">
        <v>131</v>
      </c>
      <c r="F44" s="175" t="s">
        <v>140</v>
      </c>
      <c r="G44" s="176"/>
      <c r="H44" s="177" t="s">
        <v>26</v>
      </c>
      <c r="I44" s="178">
        <v>6000</v>
      </c>
      <c r="J44" s="179"/>
      <c r="K44" s="179">
        <f t="shared" ref="K44:K45" si="7">J44*3</f>
        <v>0</v>
      </c>
    </row>
    <row r="45" spans="1:11" x14ac:dyDescent="0.25">
      <c r="A45" s="174">
        <v>119281</v>
      </c>
      <c r="B45" s="175" t="s">
        <v>69</v>
      </c>
      <c r="C45" s="175" t="s">
        <v>31</v>
      </c>
      <c r="D45" s="175" t="s">
        <v>13</v>
      </c>
      <c r="E45" s="175" t="s">
        <v>45</v>
      </c>
      <c r="F45" s="175" t="s">
        <v>151</v>
      </c>
      <c r="G45" s="176"/>
      <c r="H45" s="177" t="s">
        <v>26</v>
      </c>
      <c r="I45" s="178">
        <v>4000</v>
      </c>
      <c r="J45" s="179"/>
      <c r="K45" s="179">
        <f t="shared" si="7"/>
        <v>0</v>
      </c>
    </row>
    <row r="46" spans="1:11" x14ac:dyDescent="0.25">
      <c r="A46" s="174">
        <v>121244</v>
      </c>
      <c r="B46" s="175" t="s">
        <v>34</v>
      </c>
      <c r="C46" s="175" t="s">
        <v>31</v>
      </c>
      <c r="D46" s="175" t="s">
        <v>13</v>
      </c>
      <c r="E46" s="175" t="s">
        <v>39</v>
      </c>
      <c r="F46" s="175" t="s">
        <v>152</v>
      </c>
      <c r="G46" s="176"/>
      <c r="H46" s="177" t="s">
        <v>26</v>
      </c>
      <c r="I46" s="191">
        <v>5500</v>
      </c>
      <c r="J46" s="179"/>
      <c r="K46" s="179">
        <f t="shared" ref="K46:K48" si="8">J46*3</f>
        <v>0</v>
      </c>
    </row>
    <row r="47" spans="1:11" x14ac:dyDescent="0.25">
      <c r="A47" s="174">
        <v>126423</v>
      </c>
      <c r="B47" s="175" t="s">
        <v>60</v>
      </c>
      <c r="C47" s="175" t="s">
        <v>31</v>
      </c>
      <c r="D47" s="175" t="s">
        <v>13</v>
      </c>
      <c r="E47" s="175" t="s">
        <v>155</v>
      </c>
      <c r="F47" s="175" t="s">
        <v>153</v>
      </c>
      <c r="G47" s="176">
        <v>44684</v>
      </c>
      <c r="H47" s="177" t="s">
        <v>26</v>
      </c>
      <c r="I47" s="178">
        <v>4000</v>
      </c>
      <c r="J47" s="179"/>
      <c r="K47" s="179">
        <f t="shared" si="8"/>
        <v>0</v>
      </c>
    </row>
    <row r="48" spans="1:11" x14ac:dyDescent="0.25">
      <c r="A48" s="174">
        <v>126427</v>
      </c>
      <c r="B48" s="175" t="s">
        <v>40</v>
      </c>
      <c r="C48" s="175" t="s">
        <v>31</v>
      </c>
      <c r="D48" s="175" t="s">
        <v>13</v>
      </c>
      <c r="E48" s="175" t="s">
        <v>155</v>
      </c>
      <c r="F48" s="175" t="s">
        <v>154</v>
      </c>
      <c r="G48" s="176">
        <v>44684</v>
      </c>
      <c r="H48" s="177" t="s">
        <v>26</v>
      </c>
      <c r="I48" s="178">
        <v>4000</v>
      </c>
      <c r="J48" s="179"/>
      <c r="K48" s="179">
        <f t="shared" si="8"/>
        <v>0</v>
      </c>
    </row>
    <row r="49" spans="1:11" x14ac:dyDescent="0.25">
      <c r="A49" s="174">
        <v>127140</v>
      </c>
      <c r="B49" s="175" t="s">
        <v>32</v>
      </c>
      <c r="C49" s="175" t="s">
        <v>31</v>
      </c>
      <c r="D49" s="175" t="s">
        <v>13</v>
      </c>
      <c r="E49" s="175" t="s">
        <v>161</v>
      </c>
      <c r="F49" s="175" t="s">
        <v>163</v>
      </c>
      <c r="G49" s="176">
        <v>44737</v>
      </c>
      <c r="H49" s="177" t="s">
        <v>26</v>
      </c>
      <c r="I49" s="191">
        <v>5500</v>
      </c>
      <c r="J49" s="179"/>
      <c r="K49" s="179">
        <f t="shared" ref="K49:K58" si="9">J49*3</f>
        <v>0</v>
      </c>
    </row>
    <row r="50" spans="1:11" x14ac:dyDescent="0.25">
      <c r="A50" s="174">
        <v>127146</v>
      </c>
      <c r="B50" s="175" t="s">
        <v>159</v>
      </c>
      <c r="C50" s="175" t="s">
        <v>31</v>
      </c>
      <c r="D50" s="175" t="s">
        <v>13</v>
      </c>
      <c r="E50" s="175" t="s">
        <v>161</v>
      </c>
      <c r="F50" s="175" t="s">
        <v>164</v>
      </c>
      <c r="G50" s="176">
        <v>44813</v>
      </c>
      <c r="H50" s="177" t="s">
        <v>26</v>
      </c>
      <c r="I50" s="191">
        <v>5500</v>
      </c>
      <c r="J50" s="179"/>
      <c r="K50" s="179">
        <f t="shared" si="9"/>
        <v>0</v>
      </c>
    </row>
    <row r="51" spans="1:11" x14ac:dyDescent="0.25">
      <c r="A51" s="174">
        <v>127641</v>
      </c>
      <c r="B51" s="175" t="s">
        <v>160</v>
      </c>
      <c r="C51" s="175" t="s">
        <v>31</v>
      </c>
      <c r="D51" s="175" t="s">
        <v>13</v>
      </c>
      <c r="E51" s="175" t="s">
        <v>162</v>
      </c>
      <c r="F51" s="175" t="s">
        <v>165</v>
      </c>
      <c r="G51" s="176">
        <v>44916</v>
      </c>
      <c r="H51" s="177" t="s">
        <v>26</v>
      </c>
      <c r="I51" s="178">
        <v>6000</v>
      </c>
      <c r="J51" s="179"/>
      <c r="K51" s="179">
        <f t="shared" si="9"/>
        <v>0</v>
      </c>
    </row>
    <row r="52" spans="1:11" x14ac:dyDescent="0.25">
      <c r="A52" s="174">
        <v>131298</v>
      </c>
      <c r="B52" s="175" t="s">
        <v>166</v>
      </c>
      <c r="C52" s="175" t="s">
        <v>31</v>
      </c>
      <c r="D52" s="175" t="s">
        <v>13</v>
      </c>
      <c r="E52" s="175" t="s">
        <v>155</v>
      </c>
      <c r="F52" s="175" t="s">
        <v>153</v>
      </c>
      <c r="G52" s="176">
        <v>44922</v>
      </c>
      <c r="H52" s="177" t="s">
        <v>26</v>
      </c>
      <c r="I52" s="178">
        <v>4000</v>
      </c>
      <c r="J52" s="179"/>
      <c r="K52" s="179">
        <f t="shared" si="9"/>
        <v>0</v>
      </c>
    </row>
    <row r="53" spans="1:11" x14ac:dyDescent="0.25">
      <c r="A53" s="174">
        <v>131321</v>
      </c>
      <c r="B53" s="175" t="s">
        <v>32</v>
      </c>
      <c r="C53" s="175" t="s">
        <v>31</v>
      </c>
      <c r="D53" s="175" t="s">
        <v>13</v>
      </c>
      <c r="E53" s="175" t="s">
        <v>161</v>
      </c>
      <c r="F53" s="175" t="s">
        <v>167</v>
      </c>
      <c r="G53" s="176">
        <v>45006</v>
      </c>
      <c r="H53" s="177" t="s">
        <v>26</v>
      </c>
      <c r="I53" s="191">
        <v>5500</v>
      </c>
      <c r="J53" s="179"/>
      <c r="K53" s="179">
        <f t="shared" si="9"/>
        <v>0</v>
      </c>
    </row>
    <row r="54" spans="1:11" x14ac:dyDescent="0.25">
      <c r="A54" s="174">
        <v>133313</v>
      </c>
      <c r="B54" s="175" t="s">
        <v>160</v>
      </c>
      <c r="C54" s="175" t="s">
        <v>31</v>
      </c>
      <c r="D54" s="175" t="s">
        <v>13</v>
      </c>
      <c r="E54" s="175" t="s">
        <v>162</v>
      </c>
      <c r="F54" s="175" t="s">
        <v>168</v>
      </c>
      <c r="G54" s="176">
        <v>45008</v>
      </c>
      <c r="H54" s="177" t="s">
        <v>26</v>
      </c>
      <c r="I54" s="178">
        <v>6000</v>
      </c>
      <c r="J54" s="179"/>
      <c r="K54" s="179">
        <f t="shared" si="9"/>
        <v>0</v>
      </c>
    </row>
    <row r="55" spans="1:11" x14ac:dyDescent="0.25">
      <c r="A55" s="174">
        <v>133327</v>
      </c>
      <c r="B55" s="175" t="s">
        <v>159</v>
      </c>
      <c r="C55" s="175" t="s">
        <v>31</v>
      </c>
      <c r="D55" s="175" t="s">
        <v>13</v>
      </c>
      <c r="E55" s="175" t="s">
        <v>161</v>
      </c>
      <c r="F55" s="175" t="s">
        <v>167</v>
      </c>
      <c r="G55" s="176">
        <v>45043</v>
      </c>
      <c r="H55" s="177" t="s">
        <v>26</v>
      </c>
      <c r="I55" s="191">
        <v>5500</v>
      </c>
      <c r="J55" s="179"/>
      <c r="K55" s="179">
        <f t="shared" si="9"/>
        <v>0</v>
      </c>
    </row>
    <row r="56" spans="1:11" x14ac:dyDescent="0.25">
      <c r="A56" s="174">
        <v>133551</v>
      </c>
      <c r="B56" s="175" t="s">
        <v>160</v>
      </c>
      <c r="C56" s="175" t="s">
        <v>31</v>
      </c>
      <c r="D56" s="175" t="s">
        <v>13</v>
      </c>
      <c r="E56" s="175" t="s">
        <v>162</v>
      </c>
      <c r="F56" s="175" t="s">
        <v>173</v>
      </c>
      <c r="G56" s="176">
        <v>45043</v>
      </c>
      <c r="H56" s="177" t="s">
        <v>26</v>
      </c>
      <c r="I56" s="178">
        <v>6000</v>
      </c>
      <c r="J56" s="179"/>
      <c r="K56" s="179">
        <f t="shared" si="9"/>
        <v>0</v>
      </c>
    </row>
    <row r="57" spans="1:11" x14ac:dyDescent="0.25">
      <c r="A57" s="174">
        <v>137205</v>
      </c>
      <c r="B57" s="175" t="s">
        <v>172</v>
      </c>
      <c r="C57" s="175" t="s">
        <v>31</v>
      </c>
      <c r="D57" s="175" t="s">
        <v>13</v>
      </c>
      <c r="E57" s="175" t="s">
        <v>162</v>
      </c>
      <c r="F57" s="175" t="s">
        <v>173</v>
      </c>
      <c r="G57" s="176">
        <v>45282</v>
      </c>
      <c r="H57" s="177" t="s">
        <v>26</v>
      </c>
      <c r="I57" s="178">
        <v>6000</v>
      </c>
      <c r="J57" s="179"/>
      <c r="K57" s="179">
        <f t="shared" si="9"/>
        <v>0</v>
      </c>
    </row>
    <row r="58" spans="1:11" x14ac:dyDescent="0.25">
      <c r="A58" s="174">
        <v>137211</v>
      </c>
      <c r="B58" s="175" t="s">
        <v>32</v>
      </c>
      <c r="C58" s="175" t="s">
        <v>31</v>
      </c>
      <c r="D58" s="175" t="s">
        <v>13</v>
      </c>
      <c r="E58" s="175" t="s">
        <v>161</v>
      </c>
      <c r="F58" s="175" t="s">
        <v>167</v>
      </c>
      <c r="G58" s="176">
        <v>45282</v>
      </c>
      <c r="H58" s="177" t="s">
        <v>26</v>
      </c>
      <c r="I58" s="191">
        <v>5500</v>
      </c>
      <c r="J58" s="179"/>
      <c r="K58" s="179">
        <f t="shared" si="9"/>
        <v>0</v>
      </c>
    </row>
    <row r="59" spans="1:11" x14ac:dyDescent="0.25">
      <c r="A59" s="174" t="s">
        <v>196</v>
      </c>
      <c r="B59" s="175" t="s">
        <v>316</v>
      </c>
      <c r="C59" s="175" t="s">
        <v>373</v>
      </c>
      <c r="D59" s="175" t="s">
        <v>13</v>
      </c>
      <c r="E59" s="175" t="s">
        <v>374</v>
      </c>
      <c r="F59" s="175"/>
      <c r="G59" s="176"/>
      <c r="H59" s="177" t="s">
        <v>26</v>
      </c>
      <c r="I59" s="178">
        <v>300</v>
      </c>
      <c r="J59" s="179"/>
      <c r="K59" s="179">
        <f t="shared" ref="K59:K122" si="10">J59*3</f>
        <v>0</v>
      </c>
    </row>
    <row r="60" spans="1:11" x14ac:dyDescent="0.25">
      <c r="A60" s="174" t="s">
        <v>197</v>
      </c>
      <c r="B60" s="175" t="s">
        <v>50</v>
      </c>
      <c r="C60" s="175" t="s">
        <v>373</v>
      </c>
      <c r="D60" s="175" t="s">
        <v>13</v>
      </c>
      <c r="E60" s="175" t="s">
        <v>374</v>
      </c>
      <c r="F60" s="175"/>
      <c r="G60" s="176"/>
      <c r="H60" s="177" t="s">
        <v>26</v>
      </c>
      <c r="I60" s="178">
        <v>300</v>
      </c>
      <c r="J60" s="179"/>
      <c r="K60" s="179">
        <f t="shared" si="10"/>
        <v>0</v>
      </c>
    </row>
    <row r="61" spans="1:11" x14ac:dyDescent="0.25">
      <c r="A61" s="174" t="s">
        <v>198</v>
      </c>
      <c r="B61" s="175" t="s">
        <v>317</v>
      </c>
      <c r="C61" s="175" t="s">
        <v>373</v>
      </c>
      <c r="D61" s="175" t="s">
        <v>13</v>
      </c>
      <c r="E61" s="175" t="s">
        <v>374</v>
      </c>
      <c r="F61" s="175"/>
      <c r="G61" s="176"/>
      <c r="H61" s="177" t="s">
        <v>26</v>
      </c>
      <c r="I61" s="178">
        <v>300</v>
      </c>
      <c r="J61" s="179"/>
      <c r="K61" s="179">
        <f t="shared" si="10"/>
        <v>0</v>
      </c>
    </row>
    <row r="62" spans="1:11" x14ac:dyDescent="0.25">
      <c r="A62" s="174" t="s">
        <v>199</v>
      </c>
      <c r="B62" s="175" t="s">
        <v>318</v>
      </c>
      <c r="C62" s="175" t="s">
        <v>373</v>
      </c>
      <c r="D62" s="175" t="s">
        <v>13</v>
      </c>
      <c r="E62" s="175" t="s">
        <v>374</v>
      </c>
      <c r="F62" s="175"/>
      <c r="G62" s="176"/>
      <c r="H62" s="177" t="s">
        <v>26</v>
      </c>
      <c r="I62" s="178">
        <v>300</v>
      </c>
      <c r="J62" s="179"/>
      <c r="K62" s="179">
        <f t="shared" si="10"/>
        <v>0</v>
      </c>
    </row>
    <row r="63" spans="1:11" x14ac:dyDescent="0.25">
      <c r="A63" s="174" t="s">
        <v>200</v>
      </c>
      <c r="B63" s="175" t="s">
        <v>184</v>
      </c>
      <c r="C63" s="175" t="s">
        <v>373</v>
      </c>
      <c r="D63" s="175" t="s">
        <v>13</v>
      </c>
      <c r="E63" s="175" t="s">
        <v>374</v>
      </c>
      <c r="F63" s="175"/>
      <c r="G63" s="176"/>
      <c r="H63" s="177" t="s">
        <v>26</v>
      </c>
      <c r="I63" s="178">
        <v>300</v>
      </c>
      <c r="J63" s="179"/>
      <c r="K63" s="179">
        <f t="shared" si="10"/>
        <v>0</v>
      </c>
    </row>
    <row r="64" spans="1:11" x14ac:dyDescent="0.25">
      <c r="A64" s="174" t="s">
        <v>201</v>
      </c>
      <c r="B64" s="175" t="s">
        <v>184</v>
      </c>
      <c r="C64" s="175" t="s">
        <v>373</v>
      </c>
      <c r="D64" s="175" t="s">
        <v>13</v>
      </c>
      <c r="E64" s="175" t="s">
        <v>374</v>
      </c>
      <c r="F64" s="175"/>
      <c r="G64" s="176"/>
      <c r="H64" s="177" t="s">
        <v>26</v>
      </c>
      <c r="I64" s="178">
        <v>300</v>
      </c>
      <c r="J64" s="179"/>
      <c r="K64" s="179">
        <f t="shared" si="10"/>
        <v>0</v>
      </c>
    </row>
    <row r="65" spans="1:11" x14ac:dyDescent="0.25">
      <c r="A65" s="174" t="s">
        <v>202</v>
      </c>
      <c r="B65" s="175" t="s">
        <v>50</v>
      </c>
      <c r="C65" s="175" t="s">
        <v>373</v>
      </c>
      <c r="D65" s="175" t="s">
        <v>13</v>
      </c>
      <c r="E65" s="175" t="s">
        <v>374</v>
      </c>
      <c r="F65" s="175"/>
      <c r="G65" s="176"/>
      <c r="H65" s="177" t="s">
        <v>26</v>
      </c>
      <c r="I65" s="178">
        <v>300</v>
      </c>
      <c r="J65" s="179"/>
      <c r="K65" s="179">
        <f t="shared" si="10"/>
        <v>0</v>
      </c>
    </row>
    <row r="66" spans="1:11" x14ac:dyDescent="0.25">
      <c r="A66" s="174" t="s">
        <v>203</v>
      </c>
      <c r="B66" s="175" t="s">
        <v>319</v>
      </c>
      <c r="C66" s="175" t="s">
        <v>373</v>
      </c>
      <c r="D66" s="175" t="s">
        <v>13</v>
      </c>
      <c r="E66" s="175" t="s">
        <v>374</v>
      </c>
      <c r="F66" s="175"/>
      <c r="G66" s="176"/>
      <c r="H66" s="177" t="s">
        <v>26</v>
      </c>
      <c r="I66" s="178">
        <v>300</v>
      </c>
      <c r="J66" s="179"/>
      <c r="K66" s="179">
        <f t="shared" si="10"/>
        <v>0</v>
      </c>
    </row>
    <row r="67" spans="1:11" x14ac:dyDescent="0.25">
      <c r="A67" s="174" t="s">
        <v>204</v>
      </c>
      <c r="B67" s="175" t="s">
        <v>320</v>
      </c>
      <c r="C67" s="175" t="s">
        <v>373</v>
      </c>
      <c r="D67" s="175" t="s">
        <v>13</v>
      </c>
      <c r="E67" s="175" t="s">
        <v>374</v>
      </c>
      <c r="F67" s="175"/>
      <c r="G67" s="176"/>
      <c r="H67" s="177" t="s">
        <v>26</v>
      </c>
      <c r="I67" s="178">
        <v>300</v>
      </c>
      <c r="J67" s="179"/>
      <c r="K67" s="179">
        <f t="shared" si="10"/>
        <v>0</v>
      </c>
    </row>
    <row r="68" spans="1:11" x14ac:dyDescent="0.25">
      <c r="A68" s="174" t="s">
        <v>205</v>
      </c>
      <c r="B68" s="175" t="s">
        <v>96</v>
      </c>
      <c r="C68" s="175" t="s">
        <v>373</v>
      </c>
      <c r="D68" s="175" t="s">
        <v>13</v>
      </c>
      <c r="E68" s="175" t="s">
        <v>374</v>
      </c>
      <c r="F68" s="175"/>
      <c r="G68" s="176"/>
      <c r="H68" s="177" t="s">
        <v>26</v>
      </c>
      <c r="I68" s="178">
        <v>300</v>
      </c>
      <c r="J68" s="179"/>
      <c r="K68" s="179">
        <f t="shared" si="10"/>
        <v>0</v>
      </c>
    </row>
    <row r="69" spans="1:11" x14ac:dyDescent="0.25">
      <c r="A69" s="174" t="s">
        <v>206</v>
      </c>
      <c r="B69" s="175" t="s">
        <v>321</v>
      </c>
      <c r="C69" s="175" t="s">
        <v>373</v>
      </c>
      <c r="D69" s="175" t="s">
        <v>13</v>
      </c>
      <c r="E69" s="175" t="s">
        <v>374</v>
      </c>
      <c r="F69" s="175"/>
      <c r="G69" s="176"/>
      <c r="H69" s="177" t="s">
        <v>26</v>
      </c>
      <c r="I69" s="178">
        <v>300</v>
      </c>
      <c r="J69" s="179"/>
      <c r="K69" s="179">
        <f t="shared" si="10"/>
        <v>0</v>
      </c>
    </row>
    <row r="70" spans="1:11" x14ac:dyDescent="0.25">
      <c r="A70" s="174" t="s">
        <v>207</v>
      </c>
      <c r="B70" s="175" t="s">
        <v>319</v>
      </c>
      <c r="C70" s="175" t="s">
        <v>373</v>
      </c>
      <c r="D70" s="175" t="s">
        <v>13</v>
      </c>
      <c r="E70" s="175" t="s">
        <v>374</v>
      </c>
      <c r="F70" s="175"/>
      <c r="G70" s="176"/>
      <c r="H70" s="177" t="s">
        <v>26</v>
      </c>
      <c r="I70" s="178">
        <v>300</v>
      </c>
      <c r="J70" s="179"/>
      <c r="K70" s="179">
        <f t="shared" si="10"/>
        <v>0</v>
      </c>
    </row>
    <row r="71" spans="1:11" x14ac:dyDescent="0.25">
      <c r="A71" s="174" t="s">
        <v>208</v>
      </c>
      <c r="B71" s="175" t="s">
        <v>322</v>
      </c>
      <c r="C71" s="175" t="s">
        <v>373</v>
      </c>
      <c r="D71" s="175" t="s">
        <v>13</v>
      </c>
      <c r="E71" s="175" t="s">
        <v>374</v>
      </c>
      <c r="F71" s="175"/>
      <c r="G71" s="176"/>
      <c r="H71" s="177" t="s">
        <v>26</v>
      </c>
      <c r="I71" s="178">
        <v>300</v>
      </c>
      <c r="J71" s="179"/>
      <c r="K71" s="179">
        <f t="shared" si="10"/>
        <v>0</v>
      </c>
    </row>
    <row r="72" spans="1:11" x14ac:dyDescent="0.25">
      <c r="A72" s="174" t="s">
        <v>209</v>
      </c>
      <c r="B72" s="175" t="s">
        <v>16</v>
      </c>
      <c r="C72" s="175" t="s">
        <v>373</v>
      </c>
      <c r="D72" s="175" t="s">
        <v>13</v>
      </c>
      <c r="E72" s="175" t="s">
        <v>374</v>
      </c>
      <c r="F72" s="175"/>
      <c r="G72" s="176"/>
      <c r="H72" s="177" t="s">
        <v>26</v>
      </c>
      <c r="I72" s="178">
        <v>300</v>
      </c>
      <c r="J72" s="179"/>
      <c r="K72" s="179">
        <f t="shared" si="10"/>
        <v>0</v>
      </c>
    </row>
    <row r="73" spans="1:11" x14ac:dyDescent="0.25">
      <c r="A73" s="174" t="s">
        <v>210</v>
      </c>
      <c r="B73" s="175" t="s">
        <v>319</v>
      </c>
      <c r="C73" s="175" t="s">
        <v>373</v>
      </c>
      <c r="D73" s="175" t="s">
        <v>13</v>
      </c>
      <c r="E73" s="175" t="s">
        <v>375</v>
      </c>
      <c r="F73" s="175"/>
      <c r="G73" s="176"/>
      <c r="H73" s="177" t="s">
        <v>26</v>
      </c>
      <c r="I73" s="178">
        <v>300</v>
      </c>
      <c r="J73" s="179"/>
      <c r="K73" s="179">
        <f t="shared" si="10"/>
        <v>0</v>
      </c>
    </row>
    <row r="74" spans="1:11" x14ac:dyDescent="0.25">
      <c r="A74" s="174" t="s">
        <v>211</v>
      </c>
      <c r="B74" s="175" t="s">
        <v>323</v>
      </c>
      <c r="C74" s="175" t="s">
        <v>373</v>
      </c>
      <c r="D74" s="175" t="s">
        <v>13</v>
      </c>
      <c r="E74" s="175" t="s">
        <v>374</v>
      </c>
      <c r="F74" s="175"/>
      <c r="G74" s="176"/>
      <c r="H74" s="177" t="s">
        <v>26</v>
      </c>
      <c r="I74" s="178">
        <v>300</v>
      </c>
      <c r="J74" s="179"/>
      <c r="K74" s="179">
        <f t="shared" si="10"/>
        <v>0</v>
      </c>
    </row>
    <row r="75" spans="1:11" x14ac:dyDescent="0.25">
      <c r="A75" s="174" t="s">
        <v>212</v>
      </c>
      <c r="B75" s="175" t="s">
        <v>323</v>
      </c>
      <c r="C75" s="175" t="s">
        <v>373</v>
      </c>
      <c r="D75" s="175" t="s">
        <v>13</v>
      </c>
      <c r="E75" s="175" t="s">
        <v>374</v>
      </c>
      <c r="F75" s="175"/>
      <c r="G75" s="176"/>
      <c r="H75" s="177" t="s">
        <v>26</v>
      </c>
      <c r="I75" s="178">
        <v>300</v>
      </c>
      <c r="J75" s="179"/>
      <c r="K75" s="179">
        <f t="shared" si="10"/>
        <v>0</v>
      </c>
    </row>
    <row r="76" spans="1:11" x14ac:dyDescent="0.25">
      <c r="A76" s="174" t="s">
        <v>213</v>
      </c>
      <c r="B76" s="175" t="s">
        <v>319</v>
      </c>
      <c r="C76" s="175" t="s">
        <v>373</v>
      </c>
      <c r="D76" s="175" t="s">
        <v>13</v>
      </c>
      <c r="E76" s="175" t="s">
        <v>374</v>
      </c>
      <c r="F76" s="175"/>
      <c r="G76" s="176"/>
      <c r="H76" s="177" t="s">
        <v>26</v>
      </c>
      <c r="I76" s="178">
        <v>300</v>
      </c>
      <c r="J76" s="179"/>
      <c r="K76" s="179">
        <f t="shared" si="10"/>
        <v>0</v>
      </c>
    </row>
    <row r="77" spans="1:11" x14ac:dyDescent="0.25">
      <c r="A77" s="174" t="s">
        <v>214</v>
      </c>
      <c r="B77" s="175" t="s">
        <v>319</v>
      </c>
      <c r="C77" s="175" t="s">
        <v>373</v>
      </c>
      <c r="D77" s="175" t="s">
        <v>13</v>
      </c>
      <c r="E77" s="175" t="s">
        <v>374</v>
      </c>
      <c r="F77" s="175"/>
      <c r="G77" s="176"/>
      <c r="H77" s="177" t="s">
        <v>26</v>
      </c>
      <c r="I77" s="178">
        <v>300</v>
      </c>
      <c r="J77" s="179"/>
      <c r="K77" s="179">
        <f t="shared" si="10"/>
        <v>0</v>
      </c>
    </row>
    <row r="78" spans="1:11" x14ac:dyDescent="0.25">
      <c r="A78" s="174" t="s">
        <v>215</v>
      </c>
      <c r="B78" s="175" t="s">
        <v>319</v>
      </c>
      <c r="C78" s="175" t="s">
        <v>373</v>
      </c>
      <c r="D78" s="175" t="s">
        <v>13</v>
      </c>
      <c r="E78" s="175" t="s">
        <v>374</v>
      </c>
      <c r="F78" s="175"/>
      <c r="G78" s="176"/>
      <c r="H78" s="177" t="s">
        <v>26</v>
      </c>
      <c r="I78" s="178">
        <v>300</v>
      </c>
      <c r="J78" s="179"/>
      <c r="K78" s="179">
        <f t="shared" si="10"/>
        <v>0</v>
      </c>
    </row>
    <row r="79" spans="1:11" x14ac:dyDescent="0.25">
      <c r="A79" s="174" t="s">
        <v>216</v>
      </c>
      <c r="B79" s="175" t="s">
        <v>324</v>
      </c>
      <c r="C79" s="175" t="s">
        <v>373</v>
      </c>
      <c r="D79" s="175" t="s">
        <v>13</v>
      </c>
      <c r="E79" s="175" t="s">
        <v>375</v>
      </c>
      <c r="F79" s="175"/>
      <c r="G79" s="176"/>
      <c r="H79" s="177" t="s">
        <v>26</v>
      </c>
      <c r="I79" s="178">
        <v>300</v>
      </c>
      <c r="J79" s="179"/>
      <c r="K79" s="179">
        <f t="shared" si="10"/>
        <v>0</v>
      </c>
    </row>
    <row r="80" spans="1:11" x14ac:dyDescent="0.25">
      <c r="A80" s="174" t="s">
        <v>217</v>
      </c>
      <c r="B80" s="175" t="s">
        <v>67</v>
      </c>
      <c r="C80" s="175" t="s">
        <v>373</v>
      </c>
      <c r="D80" s="175" t="s">
        <v>13</v>
      </c>
      <c r="E80" s="175" t="s">
        <v>375</v>
      </c>
      <c r="F80" s="175"/>
      <c r="G80" s="176"/>
      <c r="H80" s="177" t="s">
        <v>26</v>
      </c>
      <c r="I80" s="178">
        <v>300</v>
      </c>
      <c r="J80" s="179"/>
      <c r="K80" s="179">
        <f t="shared" si="10"/>
        <v>0</v>
      </c>
    </row>
    <row r="81" spans="1:11" x14ac:dyDescent="0.25">
      <c r="A81" s="174" t="s">
        <v>218</v>
      </c>
      <c r="B81" s="175" t="s">
        <v>186</v>
      </c>
      <c r="C81" s="175" t="s">
        <v>373</v>
      </c>
      <c r="D81" s="175" t="s">
        <v>13</v>
      </c>
      <c r="E81" s="175" t="s">
        <v>375</v>
      </c>
      <c r="F81" s="175"/>
      <c r="G81" s="176"/>
      <c r="H81" s="177" t="s">
        <v>26</v>
      </c>
      <c r="I81" s="178">
        <v>300</v>
      </c>
      <c r="J81" s="179"/>
      <c r="K81" s="179">
        <f t="shared" si="10"/>
        <v>0</v>
      </c>
    </row>
    <row r="82" spans="1:11" x14ac:dyDescent="0.25">
      <c r="A82" s="174" t="s">
        <v>219</v>
      </c>
      <c r="B82" s="175" t="s">
        <v>28</v>
      </c>
      <c r="C82" s="175" t="s">
        <v>373</v>
      </c>
      <c r="D82" s="175" t="s">
        <v>13</v>
      </c>
      <c r="E82" s="175" t="s">
        <v>375</v>
      </c>
      <c r="F82" s="175"/>
      <c r="G82" s="176"/>
      <c r="H82" s="177" t="s">
        <v>26</v>
      </c>
      <c r="I82" s="178">
        <v>300</v>
      </c>
      <c r="J82" s="179"/>
      <c r="K82" s="179">
        <f t="shared" si="10"/>
        <v>0</v>
      </c>
    </row>
    <row r="83" spans="1:11" x14ac:dyDescent="0.25">
      <c r="A83" s="174" t="s">
        <v>220</v>
      </c>
      <c r="B83" s="175" t="s">
        <v>96</v>
      </c>
      <c r="C83" s="175" t="s">
        <v>373</v>
      </c>
      <c r="D83" s="175" t="s">
        <v>13</v>
      </c>
      <c r="E83" s="175" t="s">
        <v>375</v>
      </c>
      <c r="F83" s="175"/>
      <c r="G83" s="176"/>
      <c r="H83" s="177" t="s">
        <v>26</v>
      </c>
      <c r="I83" s="178">
        <v>300</v>
      </c>
      <c r="J83" s="179"/>
      <c r="K83" s="179">
        <f t="shared" si="10"/>
        <v>0</v>
      </c>
    </row>
    <row r="84" spans="1:11" x14ac:dyDescent="0.25">
      <c r="A84" s="174" t="s">
        <v>221</v>
      </c>
      <c r="B84" s="175" t="s">
        <v>325</v>
      </c>
      <c r="C84" s="175" t="s">
        <v>373</v>
      </c>
      <c r="D84" s="175" t="s">
        <v>13</v>
      </c>
      <c r="E84" s="175" t="s">
        <v>374</v>
      </c>
      <c r="F84" s="175"/>
      <c r="G84" s="176"/>
      <c r="H84" s="177" t="s">
        <v>26</v>
      </c>
      <c r="I84" s="178">
        <v>300</v>
      </c>
      <c r="J84" s="179"/>
      <c r="K84" s="179">
        <f t="shared" si="10"/>
        <v>0</v>
      </c>
    </row>
    <row r="85" spans="1:11" x14ac:dyDescent="0.25">
      <c r="A85" s="174" t="s">
        <v>222</v>
      </c>
      <c r="B85" s="175" t="s">
        <v>326</v>
      </c>
      <c r="C85" s="175" t="s">
        <v>373</v>
      </c>
      <c r="D85" s="175" t="s">
        <v>13</v>
      </c>
      <c r="E85" s="175" t="s">
        <v>374</v>
      </c>
      <c r="F85" s="175"/>
      <c r="G85" s="176"/>
      <c r="H85" s="177" t="s">
        <v>26</v>
      </c>
      <c r="I85" s="178">
        <v>300</v>
      </c>
      <c r="J85" s="179"/>
      <c r="K85" s="179">
        <f t="shared" si="10"/>
        <v>0</v>
      </c>
    </row>
    <row r="86" spans="1:11" x14ac:dyDescent="0.25">
      <c r="A86" s="174" t="s">
        <v>223</v>
      </c>
      <c r="B86" s="175" t="s">
        <v>327</v>
      </c>
      <c r="C86" s="175" t="s">
        <v>373</v>
      </c>
      <c r="D86" s="175" t="s">
        <v>13</v>
      </c>
      <c r="E86" s="175" t="s">
        <v>374</v>
      </c>
      <c r="F86" s="175"/>
      <c r="G86" s="176"/>
      <c r="H86" s="177" t="s">
        <v>26</v>
      </c>
      <c r="I86" s="178">
        <v>300</v>
      </c>
      <c r="J86" s="179"/>
      <c r="K86" s="179">
        <f t="shared" si="10"/>
        <v>0</v>
      </c>
    </row>
    <row r="87" spans="1:11" x14ac:dyDescent="0.25">
      <c r="A87" s="174" t="s">
        <v>224</v>
      </c>
      <c r="B87" s="175" t="s">
        <v>328</v>
      </c>
      <c r="C87" s="175" t="s">
        <v>373</v>
      </c>
      <c r="D87" s="175" t="s">
        <v>13</v>
      </c>
      <c r="E87" s="175" t="s">
        <v>374</v>
      </c>
      <c r="F87" s="175"/>
      <c r="G87" s="176"/>
      <c r="H87" s="177" t="s">
        <v>26</v>
      </c>
      <c r="I87" s="178">
        <v>300</v>
      </c>
      <c r="J87" s="179"/>
      <c r="K87" s="179">
        <f t="shared" si="10"/>
        <v>0</v>
      </c>
    </row>
    <row r="88" spans="1:11" x14ac:dyDescent="0.25">
      <c r="A88" s="174" t="s">
        <v>225</v>
      </c>
      <c r="B88" s="175" t="s">
        <v>69</v>
      </c>
      <c r="C88" s="175" t="s">
        <v>373</v>
      </c>
      <c r="D88" s="175" t="s">
        <v>13</v>
      </c>
      <c r="E88" s="175" t="s">
        <v>374</v>
      </c>
      <c r="F88" s="175"/>
      <c r="G88" s="176"/>
      <c r="H88" s="177" t="s">
        <v>26</v>
      </c>
      <c r="I88" s="178">
        <v>300</v>
      </c>
      <c r="J88" s="179"/>
      <c r="K88" s="179">
        <f t="shared" si="10"/>
        <v>0</v>
      </c>
    </row>
    <row r="89" spans="1:11" x14ac:dyDescent="0.25">
      <c r="A89" s="174" t="s">
        <v>226</v>
      </c>
      <c r="B89" s="175" t="s">
        <v>316</v>
      </c>
      <c r="C89" s="175" t="s">
        <v>373</v>
      </c>
      <c r="D89" s="175" t="s">
        <v>13</v>
      </c>
      <c r="E89" s="175" t="s">
        <v>374</v>
      </c>
      <c r="F89" s="175"/>
      <c r="G89" s="176"/>
      <c r="H89" s="177" t="s">
        <v>26</v>
      </c>
      <c r="I89" s="178">
        <v>300</v>
      </c>
      <c r="J89" s="179"/>
      <c r="K89" s="179">
        <f t="shared" si="10"/>
        <v>0</v>
      </c>
    </row>
    <row r="90" spans="1:11" x14ac:dyDescent="0.25">
      <c r="A90" s="174" t="s">
        <v>227</v>
      </c>
      <c r="B90" s="175" t="s">
        <v>329</v>
      </c>
      <c r="C90" s="175" t="s">
        <v>373</v>
      </c>
      <c r="D90" s="175" t="s">
        <v>13</v>
      </c>
      <c r="E90" s="175" t="s">
        <v>376</v>
      </c>
      <c r="F90" s="175"/>
      <c r="G90" s="176"/>
      <c r="H90" s="177" t="s">
        <v>26</v>
      </c>
      <c r="I90" s="178">
        <v>300</v>
      </c>
      <c r="J90" s="179"/>
      <c r="K90" s="179">
        <f t="shared" si="10"/>
        <v>0</v>
      </c>
    </row>
    <row r="91" spans="1:11" x14ac:dyDescent="0.25">
      <c r="A91" s="174" t="s">
        <v>228</v>
      </c>
      <c r="B91" s="175" t="s">
        <v>330</v>
      </c>
      <c r="C91" s="175" t="s">
        <v>373</v>
      </c>
      <c r="D91" s="175" t="s">
        <v>13</v>
      </c>
      <c r="E91" s="175" t="s">
        <v>376</v>
      </c>
      <c r="F91" s="175"/>
      <c r="G91" s="176"/>
      <c r="H91" s="177" t="s">
        <v>26</v>
      </c>
      <c r="I91" s="178">
        <v>300</v>
      </c>
      <c r="J91" s="179"/>
      <c r="K91" s="179">
        <f t="shared" si="10"/>
        <v>0</v>
      </c>
    </row>
    <row r="92" spans="1:11" x14ac:dyDescent="0.25">
      <c r="A92" s="174" t="s">
        <v>229</v>
      </c>
      <c r="B92" s="175" t="s">
        <v>331</v>
      </c>
      <c r="C92" s="175" t="s">
        <v>373</v>
      </c>
      <c r="D92" s="175" t="s">
        <v>13</v>
      </c>
      <c r="E92" s="175" t="s">
        <v>374</v>
      </c>
      <c r="F92" s="175"/>
      <c r="G92" s="176"/>
      <c r="H92" s="177" t="s">
        <v>26</v>
      </c>
      <c r="I92" s="178">
        <v>300</v>
      </c>
      <c r="J92" s="179"/>
      <c r="K92" s="179">
        <f t="shared" si="10"/>
        <v>0</v>
      </c>
    </row>
    <row r="93" spans="1:11" x14ac:dyDescent="0.25">
      <c r="A93" s="174" t="s">
        <v>230</v>
      </c>
      <c r="B93" s="175" t="s">
        <v>332</v>
      </c>
      <c r="C93" s="175" t="s">
        <v>373</v>
      </c>
      <c r="D93" s="175" t="s">
        <v>13</v>
      </c>
      <c r="E93" s="175" t="s">
        <v>374</v>
      </c>
      <c r="F93" s="175"/>
      <c r="G93" s="176"/>
      <c r="H93" s="177" t="s">
        <v>26</v>
      </c>
      <c r="I93" s="178">
        <v>300</v>
      </c>
      <c r="J93" s="179"/>
      <c r="K93" s="179">
        <f t="shared" si="10"/>
        <v>0</v>
      </c>
    </row>
    <row r="94" spans="1:11" x14ac:dyDescent="0.25">
      <c r="A94" s="174" t="s">
        <v>231</v>
      </c>
      <c r="B94" s="175" t="s">
        <v>99</v>
      </c>
      <c r="C94" s="175" t="s">
        <v>373</v>
      </c>
      <c r="D94" s="175" t="s">
        <v>13</v>
      </c>
      <c r="E94" s="175" t="s">
        <v>374</v>
      </c>
      <c r="F94" s="175"/>
      <c r="G94" s="176"/>
      <c r="H94" s="177" t="s">
        <v>26</v>
      </c>
      <c r="I94" s="178">
        <v>300</v>
      </c>
      <c r="J94" s="179"/>
      <c r="K94" s="179">
        <f t="shared" si="10"/>
        <v>0</v>
      </c>
    </row>
    <row r="95" spans="1:11" x14ac:dyDescent="0.25">
      <c r="A95" s="174" t="s">
        <v>232</v>
      </c>
      <c r="B95" s="175" t="s">
        <v>333</v>
      </c>
      <c r="C95" s="175" t="s">
        <v>373</v>
      </c>
      <c r="D95" s="175" t="s">
        <v>13</v>
      </c>
      <c r="E95" s="175" t="s">
        <v>374</v>
      </c>
      <c r="F95" s="175"/>
      <c r="G95" s="176"/>
      <c r="H95" s="177" t="s">
        <v>26</v>
      </c>
      <c r="I95" s="178">
        <v>300</v>
      </c>
      <c r="J95" s="179"/>
      <c r="K95" s="179">
        <f t="shared" si="10"/>
        <v>0</v>
      </c>
    </row>
    <row r="96" spans="1:11" x14ac:dyDescent="0.25">
      <c r="A96" s="174" t="s">
        <v>233</v>
      </c>
      <c r="B96" s="175" t="s">
        <v>50</v>
      </c>
      <c r="C96" s="175" t="s">
        <v>373</v>
      </c>
      <c r="D96" s="175" t="s">
        <v>13</v>
      </c>
      <c r="E96" s="175" t="s">
        <v>374</v>
      </c>
      <c r="F96" s="175"/>
      <c r="G96" s="176"/>
      <c r="H96" s="177" t="s">
        <v>26</v>
      </c>
      <c r="I96" s="178">
        <v>300</v>
      </c>
      <c r="J96" s="179"/>
      <c r="K96" s="179">
        <f t="shared" si="10"/>
        <v>0</v>
      </c>
    </row>
    <row r="97" spans="1:11" x14ac:dyDescent="0.25">
      <c r="A97" s="174" t="s">
        <v>234</v>
      </c>
      <c r="B97" s="175" t="s">
        <v>334</v>
      </c>
      <c r="C97" s="175" t="s">
        <v>373</v>
      </c>
      <c r="D97" s="175" t="s">
        <v>13</v>
      </c>
      <c r="E97" s="175" t="s">
        <v>374</v>
      </c>
      <c r="F97" s="175"/>
      <c r="G97" s="176"/>
      <c r="H97" s="177" t="s">
        <v>26</v>
      </c>
      <c r="I97" s="178">
        <v>300</v>
      </c>
      <c r="J97" s="179"/>
      <c r="K97" s="179">
        <f t="shared" si="10"/>
        <v>0</v>
      </c>
    </row>
    <row r="98" spans="1:11" x14ac:dyDescent="0.25">
      <c r="A98" s="174" t="s">
        <v>235</v>
      </c>
      <c r="B98" s="175" t="s">
        <v>28</v>
      </c>
      <c r="C98" s="175" t="s">
        <v>373</v>
      </c>
      <c r="D98" s="175" t="s">
        <v>13</v>
      </c>
      <c r="E98" s="175" t="s">
        <v>374</v>
      </c>
      <c r="F98" s="175"/>
      <c r="G98" s="176"/>
      <c r="H98" s="177" t="s">
        <v>26</v>
      </c>
      <c r="I98" s="178">
        <v>300</v>
      </c>
      <c r="J98" s="179"/>
      <c r="K98" s="179">
        <f t="shared" si="10"/>
        <v>0</v>
      </c>
    </row>
    <row r="99" spans="1:11" x14ac:dyDescent="0.25">
      <c r="A99" s="174" t="s">
        <v>236</v>
      </c>
      <c r="B99" s="175" t="s">
        <v>335</v>
      </c>
      <c r="C99" s="175" t="s">
        <v>373</v>
      </c>
      <c r="D99" s="175" t="s">
        <v>13</v>
      </c>
      <c r="E99" s="175" t="s">
        <v>374</v>
      </c>
      <c r="F99" s="175"/>
      <c r="G99" s="176"/>
      <c r="H99" s="177" t="s">
        <v>26</v>
      </c>
      <c r="I99" s="178">
        <v>300</v>
      </c>
      <c r="J99" s="179"/>
      <c r="K99" s="179">
        <f t="shared" si="10"/>
        <v>0</v>
      </c>
    </row>
    <row r="100" spans="1:11" x14ac:dyDescent="0.25">
      <c r="A100" s="174" t="s">
        <v>237</v>
      </c>
      <c r="B100" s="175" t="s">
        <v>336</v>
      </c>
      <c r="C100" s="175" t="s">
        <v>373</v>
      </c>
      <c r="D100" s="175" t="s">
        <v>13</v>
      </c>
      <c r="E100" s="175" t="s">
        <v>374</v>
      </c>
      <c r="F100" s="175"/>
      <c r="G100" s="176"/>
      <c r="H100" s="177" t="s">
        <v>26</v>
      </c>
      <c r="I100" s="178">
        <v>300</v>
      </c>
      <c r="J100" s="179"/>
      <c r="K100" s="179">
        <f t="shared" si="10"/>
        <v>0</v>
      </c>
    </row>
    <row r="101" spans="1:11" x14ac:dyDescent="0.25">
      <c r="A101" s="174" t="s">
        <v>238</v>
      </c>
      <c r="B101" s="175" t="s">
        <v>80</v>
      </c>
      <c r="C101" s="175" t="s">
        <v>373</v>
      </c>
      <c r="D101" s="175" t="s">
        <v>13</v>
      </c>
      <c r="E101" s="175" t="s">
        <v>374</v>
      </c>
      <c r="F101" s="175"/>
      <c r="G101" s="176"/>
      <c r="H101" s="177" t="s">
        <v>26</v>
      </c>
      <c r="I101" s="178">
        <v>300</v>
      </c>
      <c r="J101" s="179"/>
      <c r="K101" s="179">
        <f t="shared" si="10"/>
        <v>0</v>
      </c>
    </row>
    <row r="102" spans="1:11" x14ac:dyDescent="0.25">
      <c r="A102" s="174" t="s">
        <v>239</v>
      </c>
      <c r="B102" s="175" t="s">
        <v>96</v>
      </c>
      <c r="C102" s="175" t="s">
        <v>373</v>
      </c>
      <c r="D102" s="175" t="s">
        <v>13</v>
      </c>
      <c r="E102" s="175" t="s">
        <v>376</v>
      </c>
      <c r="F102" s="175"/>
      <c r="G102" s="176"/>
      <c r="H102" s="177" t="s">
        <v>26</v>
      </c>
      <c r="I102" s="178">
        <v>300</v>
      </c>
      <c r="J102" s="179"/>
      <c r="K102" s="179">
        <f t="shared" si="10"/>
        <v>0</v>
      </c>
    </row>
    <row r="103" spans="1:11" x14ac:dyDescent="0.25">
      <c r="A103" s="174" t="s">
        <v>240</v>
      </c>
      <c r="B103" s="175" t="s">
        <v>337</v>
      </c>
      <c r="C103" s="175" t="s">
        <v>373</v>
      </c>
      <c r="D103" s="175" t="s">
        <v>13</v>
      </c>
      <c r="E103" s="175" t="s">
        <v>376</v>
      </c>
      <c r="F103" s="175"/>
      <c r="G103" s="176"/>
      <c r="H103" s="177" t="s">
        <v>26</v>
      </c>
      <c r="I103" s="178">
        <v>300</v>
      </c>
      <c r="J103" s="179"/>
      <c r="K103" s="179">
        <f t="shared" si="10"/>
        <v>0</v>
      </c>
    </row>
    <row r="104" spans="1:11" x14ac:dyDescent="0.25">
      <c r="A104" s="174" t="s">
        <v>241</v>
      </c>
      <c r="B104" s="175" t="s">
        <v>183</v>
      </c>
      <c r="C104" s="175" t="s">
        <v>373</v>
      </c>
      <c r="D104" s="175" t="s">
        <v>13</v>
      </c>
      <c r="E104" s="175" t="s">
        <v>374</v>
      </c>
      <c r="F104" s="175"/>
      <c r="G104" s="176"/>
      <c r="H104" s="177" t="s">
        <v>26</v>
      </c>
      <c r="I104" s="178">
        <v>300</v>
      </c>
      <c r="J104" s="179"/>
      <c r="K104" s="179">
        <f t="shared" si="10"/>
        <v>0</v>
      </c>
    </row>
    <row r="105" spans="1:11" x14ac:dyDescent="0.25">
      <c r="A105" s="174" t="s">
        <v>242</v>
      </c>
      <c r="B105" s="175" t="s">
        <v>28</v>
      </c>
      <c r="C105" s="175" t="s">
        <v>373</v>
      </c>
      <c r="D105" s="175" t="s">
        <v>13</v>
      </c>
      <c r="E105" s="175" t="s">
        <v>374</v>
      </c>
      <c r="F105" s="175"/>
      <c r="G105" s="176"/>
      <c r="H105" s="177" t="s">
        <v>26</v>
      </c>
      <c r="I105" s="178">
        <v>300</v>
      </c>
      <c r="J105" s="179"/>
      <c r="K105" s="179">
        <f t="shared" si="10"/>
        <v>0</v>
      </c>
    </row>
    <row r="106" spans="1:11" x14ac:dyDescent="0.25">
      <c r="A106" s="174" t="s">
        <v>243</v>
      </c>
      <c r="B106" s="175" t="s">
        <v>338</v>
      </c>
      <c r="C106" s="175" t="s">
        <v>373</v>
      </c>
      <c r="D106" s="175" t="s">
        <v>13</v>
      </c>
      <c r="E106" s="175" t="s">
        <v>375</v>
      </c>
      <c r="F106" s="175"/>
      <c r="G106" s="176"/>
      <c r="H106" s="177" t="s">
        <v>26</v>
      </c>
      <c r="I106" s="178">
        <v>300</v>
      </c>
      <c r="J106" s="179"/>
      <c r="K106" s="179">
        <f t="shared" si="10"/>
        <v>0</v>
      </c>
    </row>
    <row r="107" spans="1:11" x14ac:dyDescent="0.25">
      <c r="A107" s="174" t="s">
        <v>244</v>
      </c>
      <c r="B107" s="175" t="s">
        <v>339</v>
      </c>
      <c r="C107" s="175" t="s">
        <v>373</v>
      </c>
      <c r="D107" s="175" t="s">
        <v>13</v>
      </c>
      <c r="E107" s="175" t="s">
        <v>374</v>
      </c>
      <c r="F107" s="175"/>
      <c r="G107" s="176"/>
      <c r="H107" s="177" t="s">
        <v>26</v>
      </c>
      <c r="I107" s="178">
        <v>300</v>
      </c>
      <c r="J107" s="179"/>
      <c r="K107" s="179">
        <f t="shared" si="10"/>
        <v>0</v>
      </c>
    </row>
    <row r="108" spans="1:11" x14ac:dyDescent="0.25">
      <c r="A108" s="174" t="s">
        <v>245</v>
      </c>
      <c r="B108" s="175" t="s">
        <v>340</v>
      </c>
      <c r="C108" s="175" t="s">
        <v>373</v>
      </c>
      <c r="D108" s="175" t="s">
        <v>13</v>
      </c>
      <c r="E108" s="175" t="s">
        <v>374</v>
      </c>
      <c r="F108" s="175"/>
      <c r="G108" s="176"/>
      <c r="H108" s="177" t="s">
        <v>26</v>
      </c>
      <c r="I108" s="178">
        <v>300</v>
      </c>
      <c r="J108" s="179"/>
      <c r="K108" s="179">
        <f t="shared" si="10"/>
        <v>0</v>
      </c>
    </row>
    <row r="109" spans="1:11" x14ac:dyDescent="0.25">
      <c r="A109" s="174" t="s">
        <v>246</v>
      </c>
      <c r="B109" s="175" t="s">
        <v>341</v>
      </c>
      <c r="C109" s="175" t="s">
        <v>373</v>
      </c>
      <c r="D109" s="175" t="s">
        <v>13</v>
      </c>
      <c r="E109" s="175" t="s">
        <v>374</v>
      </c>
      <c r="F109" s="175"/>
      <c r="G109" s="176"/>
      <c r="H109" s="177" t="s">
        <v>26</v>
      </c>
      <c r="I109" s="178">
        <v>300</v>
      </c>
      <c r="J109" s="179"/>
      <c r="K109" s="179">
        <f t="shared" si="10"/>
        <v>0</v>
      </c>
    </row>
    <row r="110" spans="1:11" x14ac:dyDescent="0.25">
      <c r="A110" s="174" t="s">
        <v>247</v>
      </c>
      <c r="B110" s="175" t="s">
        <v>342</v>
      </c>
      <c r="C110" s="175" t="s">
        <v>373</v>
      </c>
      <c r="D110" s="175" t="s">
        <v>13</v>
      </c>
      <c r="E110" s="175" t="s">
        <v>374</v>
      </c>
      <c r="F110" s="175"/>
      <c r="G110" s="176"/>
      <c r="H110" s="177" t="s">
        <v>26</v>
      </c>
      <c r="I110" s="178">
        <v>300</v>
      </c>
      <c r="J110" s="179"/>
      <c r="K110" s="179">
        <f t="shared" si="10"/>
        <v>0</v>
      </c>
    </row>
    <row r="111" spans="1:11" x14ac:dyDescent="0.25">
      <c r="A111" s="174" t="s">
        <v>248</v>
      </c>
      <c r="B111" s="175" t="s">
        <v>343</v>
      </c>
      <c r="C111" s="175" t="s">
        <v>373</v>
      </c>
      <c r="D111" s="175" t="s">
        <v>13</v>
      </c>
      <c r="E111" s="175" t="s">
        <v>374</v>
      </c>
      <c r="F111" s="175"/>
      <c r="G111" s="176"/>
      <c r="H111" s="177" t="s">
        <v>26</v>
      </c>
      <c r="I111" s="178">
        <v>300</v>
      </c>
      <c r="J111" s="179"/>
      <c r="K111" s="179">
        <f t="shared" si="10"/>
        <v>0</v>
      </c>
    </row>
    <row r="112" spans="1:11" x14ac:dyDescent="0.25">
      <c r="A112" s="174" t="s">
        <v>249</v>
      </c>
      <c r="B112" s="175" t="s">
        <v>339</v>
      </c>
      <c r="C112" s="175" t="s">
        <v>373</v>
      </c>
      <c r="D112" s="175" t="s">
        <v>13</v>
      </c>
      <c r="E112" s="175" t="s">
        <v>374</v>
      </c>
      <c r="F112" s="175"/>
      <c r="G112" s="176"/>
      <c r="H112" s="177" t="s">
        <v>26</v>
      </c>
      <c r="I112" s="178">
        <v>300</v>
      </c>
      <c r="J112" s="179"/>
      <c r="K112" s="179">
        <f t="shared" si="10"/>
        <v>0</v>
      </c>
    </row>
    <row r="113" spans="1:11" x14ac:dyDescent="0.25">
      <c r="A113" s="174" t="s">
        <v>250</v>
      </c>
      <c r="B113" s="175" t="s">
        <v>344</v>
      </c>
      <c r="C113" s="175" t="s">
        <v>373</v>
      </c>
      <c r="D113" s="175" t="s">
        <v>13</v>
      </c>
      <c r="E113" s="175" t="s">
        <v>374</v>
      </c>
      <c r="F113" s="175"/>
      <c r="G113" s="176"/>
      <c r="H113" s="177" t="s">
        <v>26</v>
      </c>
      <c r="I113" s="178">
        <v>300</v>
      </c>
      <c r="J113" s="179"/>
      <c r="K113" s="179">
        <f t="shared" si="10"/>
        <v>0</v>
      </c>
    </row>
    <row r="114" spans="1:11" x14ac:dyDescent="0.25">
      <c r="A114" s="174" t="s">
        <v>251</v>
      </c>
      <c r="B114" s="175" t="s">
        <v>28</v>
      </c>
      <c r="C114" s="175" t="s">
        <v>373</v>
      </c>
      <c r="D114" s="175" t="s">
        <v>13</v>
      </c>
      <c r="E114" s="175" t="s">
        <v>374</v>
      </c>
      <c r="F114" s="175"/>
      <c r="G114" s="176"/>
      <c r="H114" s="177" t="s">
        <v>26</v>
      </c>
      <c r="I114" s="178">
        <v>300</v>
      </c>
      <c r="J114" s="179"/>
      <c r="K114" s="179">
        <f t="shared" si="10"/>
        <v>0</v>
      </c>
    </row>
    <row r="115" spans="1:11" x14ac:dyDescent="0.25">
      <c r="A115" s="174" t="s">
        <v>252</v>
      </c>
      <c r="B115" s="175" t="s">
        <v>96</v>
      </c>
      <c r="C115" s="175" t="s">
        <v>373</v>
      </c>
      <c r="D115" s="175" t="s">
        <v>13</v>
      </c>
      <c r="E115" s="175" t="s">
        <v>374</v>
      </c>
      <c r="F115" s="175"/>
      <c r="G115" s="176"/>
      <c r="H115" s="177" t="s">
        <v>26</v>
      </c>
      <c r="I115" s="178">
        <v>300</v>
      </c>
      <c r="J115" s="179"/>
      <c r="K115" s="179">
        <f t="shared" si="10"/>
        <v>0</v>
      </c>
    </row>
    <row r="116" spans="1:11" x14ac:dyDescent="0.25">
      <c r="A116" s="174" t="s">
        <v>253</v>
      </c>
      <c r="B116" s="175" t="s">
        <v>96</v>
      </c>
      <c r="C116" s="175" t="s">
        <v>373</v>
      </c>
      <c r="D116" s="175" t="s">
        <v>13</v>
      </c>
      <c r="E116" s="175" t="s">
        <v>374</v>
      </c>
      <c r="F116" s="175"/>
      <c r="G116" s="176"/>
      <c r="H116" s="177" t="s">
        <v>26</v>
      </c>
      <c r="I116" s="178">
        <v>300</v>
      </c>
      <c r="J116" s="179"/>
      <c r="K116" s="179">
        <f t="shared" si="10"/>
        <v>0</v>
      </c>
    </row>
    <row r="117" spans="1:11" x14ac:dyDescent="0.25">
      <c r="A117" s="174" t="s">
        <v>254</v>
      </c>
      <c r="B117" s="175" t="s">
        <v>317</v>
      </c>
      <c r="C117" s="175" t="s">
        <v>373</v>
      </c>
      <c r="D117" s="175" t="s">
        <v>13</v>
      </c>
      <c r="E117" s="175" t="s">
        <v>374</v>
      </c>
      <c r="F117" s="175"/>
      <c r="G117" s="176"/>
      <c r="H117" s="177" t="s">
        <v>26</v>
      </c>
      <c r="I117" s="178">
        <v>300</v>
      </c>
      <c r="J117" s="179"/>
      <c r="K117" s="179">
        <f t="shared" si="10"/>
        <v>0</v>
      </c>
    </row>
    <row r="118" spans="1:11" x14ac:dyDescent="0.25">
      <c r="A118" s="174" t="s">
        <v>255</v>
      </c>
      <c r="B118" s="175" t="s">
        <v>345</v>
      </c>
      <c r="C118" s="175" t="s">
        <v>373</v>
      </c>
      <c r="D118" s="175" t="s">
        <v>13</v>
      </c>
      <c r="E118" s="175" t="s">
        <v>374</v>
      </c>
      <c r="F118" s="175"/>
      <c r="G118" s="176"/>
      <c r="H118" s="177" t="s">
        <v>26</v>
      </c>
      <c r="I118" s="178">
        <v>300</v>
      </c>
      <c r="J118" s="179"/>
      <c r="K118" s="179">
        <f t="shared" si="10"/>
        <v>0</v>
      </c>
    </row>
    <row r="119" spans="1:11" x14ac:dyDescent="0.25">
      <c r="A119" s="174" t="s">
        <v>256</v>
      </c>
      <c r="B119" s="175" t="s">
        <v>346</v>
      </c>
      <c r="C119" s="175" t="s">
        <v>373</v>
      </c>
      <c r="D119" s="175" t="s">
        <v>13</v>
      </c>
      <c r="E119" s="175" t="s">
        <v>374</v>
      </c>
      <c r="F119" s="175"/>
      <c r="G119" s="176"/>
      <c r="H119" s="177" t="s">
        <v>26</v>
      </c>
      <c r="I119" s="178">
        <v>300</v>
      </c>
      <c r="J119" s="179"/>
      <c r="K119" s="179">
        <f t="shared" si="10"/>
        <v>0</v>
      </c>
    </row>
    <row r="120" spans="1:11" x14ac:dyDescent="0.25">
      <c r="A120" s="174" t="s">
        <v>257</v>
      </c>
      <c r="B120" s="175" t="s">
        <v>347</v>
      </c>
      <c r="C120" s="175" t="s">
        <v>373</v>
      </c>
      <c r="D120" s="175" t="s">
        <v>13</v>
      </c>
      <c r="E120" s="175" t="s">
        <v>374</v>
      </c>
      <c r="F120" s="175"/>
      <c r="G120" s="176"/>
      <c r="H120" s="177" t="s">
        <v>26</v>
      </c>
      <c r="I120" s="178">
        <v>300</v>
      </c>
      <c r="J120" s="179"/>
      <c r="K120" s="179">
        <f t="shared" si="10"/>
        <v>0</v>
      </c>
    </row>
    <row r="121" spans="1:11" x14ac:dyDescent="0.25">
      <c r="A121" s="174" t="s">
        <v>258</v>
      </c>
      <c r="B121" s="175" t="s">
        <v>348</v>
      </c>
      <c r="C121" s="175" t="s">
        <v>373</v>
      </c>
      <c r="D121" s="175" t="s">
        <v>13</v>
      </c>
      <c r="E121" s="175" t="s">
        <v>374</v>
      </c>
      <c r="F121" s="175"/>
      <c r="G121" s="176"/>
      <c r="H121" s="177" t="s">
        <v>26</v>
      </c>
      <c r="I121" s="178">
        <v>300</v>
      </c>
      <c r="J121" s="179"/>
      <c r="K121" s="179">
        <f t="shared" si="10"/>
        <v>0</v>
      </c>
    </row>
    <row r="122" spans="1:11" x14ac:dyDescent="0.25">
      <c r="A122" s="174" t="s">
        <v>259</v>
      </c>
      <c r="B122" s="175" t="s">
        <v>348</v>
      </c>
      <c r="C122" s="175" t="s">
        <v>373</v>
      </c>
      <c r="D122" s="175" t="s">
        <v>13</v>
      </c>
      <c r="E122" s="175" t="s">
        <v>374</v>
      </c>
      <c r="F122" s="175"/>
      <c r="G122" s="176"/>
      <c r="H122" s="177" t="s">
        <v>26</v>
      </c>
      <c r="I122" s="178">
        <v>300</v>
      </c>
      <c r="J122" s="179"/>
      <c r="K122" s="179">
        <f t="shared" si="10"/>
        <v>0</v>
      </c>
    </row>
    <row r="123" spans="1:11" x14ac:dyDescent="0.25">
      <c r="A123" s="174" t="s">
        <v>260</v>
      </c>
      <c r="B123" s="175" t="s">
        <v>323</v>
      </c>
      <c r="C123" s="175" t="s">
        <v>373</v>
      </c>
      <c r="D123" s="175" t="s">
        <v>13</v>
      </c>
      <c r="E123" s="175" t="s">
        <v>377</v>
      </c>
      <c r="F123" s="175"/>
      <c r="G123" s="176"/>
      <c r="H123" s="177" t="s">
        <v>26</v>
      </c>
      <c r="I123" s="178">
        <v>300</v>
      </c>
      <c r="J123" s="179"/>
      <c r="K123" s="179">
        <f t="shared" ref="K123:K183" si="11">J123*3</f>
        <v>0</v>
      </c>
    </row>
    <row r="124" spans="1:11" x14ac:dyDescent="0.25">
      <c r="A124" s="174" t="s">
        <v>261</v>
      </c>
      <c r="B124" s="175" t="s">
        <v>92</v>
      </c>
      <c r="C124" s="175" t="s">
        <v>373</v>
      </c>
      <c r="D124" s="175" t="s">
        <v>13</v>
      </c>
      <c r="E124" s="175" t="s">
        <v>374</v>
      </c>
      <c r="F124" s="175"/>
      <c r="G124" s="176"/>
      <c r="H124" s="177" t="s">
        <v>26</v>
      </c>
      <c r="I124" s="178">
        <v>300</v>
      </c>
      <c r="J124" s="179"/>
      <c r="K124" s="179">
        <f t="shared" si="11"/>
        <v>0</v>
      </c>
    </row>
    <row r="125" spans="1:11" x14ac:dyDescent="0.25">
      <c r="A125" s="174" t="s">
        <v>262</v>
      </c>
      <c r="B125" s="175" t="s">
        <v>338</v>
      </c>
      <c r="C125" s="175" t="s">
        <v>373</v>
      </c>
      <c r="D125" s="175" t="s">
        <v>13</v>
      </c>
      <c r="E125" s="175" t="s">
        <v>374</v>
      </c>
      <c r="F125" s="175"/>
      <c r="G125" s="176"/>
      <c r="H125" s="177" t="s">
        <v>26</v>
      </c>
      <c r="I125" s="178">
        <v>300</v>
      </c>
      <c r="J125" s="179"/>
      <c r="K125" s="179">
        <f t="shared" si="11"/>
        <v>0</v>
      </c>
    </row>
    <row r="126" spans="1:11" x14ac:dyDescent="0.25">
      <c r="A126" s="174" t="s">
        <v>263</v>
      </c>
      <c r="B126" s="175" t="s">
        <v>349</v>
      </c>
      <c r="C126" s="175" t="s">
        <v>373</v>
      </c>
      <c r="D126" s="175" t="s">
        <v>13</v>
      </c>
      <c r="E126" s="175" t="s">
        <v>374</v>
      </c>
      <c r="F126" s="175"/>
      <c r="G126" s="176"/>
      <c r="H126" s="177" t="s">
        <v>26</v>
      </c>
      <c r="I126" s="178">
        <v>300</v>
      </c>
      <c r="J126" s="179"/>
      <c r="K126" s="179">
        <f t="shared" si="11"/>
        <v>0</v>
      </c>
    </row>
    <row r="127" spans="1:11" x14ac:dyDescent="0.25">
      <c r="A127" s="174" t="s">
        <v>264</v>
      </c>
      <c r="B127" s="175" t="s">
        <v>350</v>
      </c>
      <c r="C127" s="175" t="s">
        <v>373</v>
      </c>
      <c r="D127" s="175" t="s">
        <v>13</v>
      </c>
      <c r="E127" s="175" t="s">
        <v>376</v>
      </c>
      <c r="F127" s="175"/>
      <c r="G127" s="176"/>
      <c r="H127" s="177" t="s">
        <v>26</v>
      </c>
      <c r="I127" s="178">
        <v>300</v>
      </c>
      <c r="J127" s="179"/>
      <c r="K127" s="179">
        <f t="shared" si="11"/>
        <v>0</v>
      </c>
    </row>
    <row r="128" spans="1:11" x14ac:dyDescent="0.25">
      <c r="A128" s="174" t="s">
        <v>265</v>
      </c>
      <c r="B128" s="175" t="s">
        <v>43</v>
      </c>
      <c r="C128" s="175" t="s">
        <v>373</v>
      </c>
      <c r="D128" s="175" t="s">
        <v>13</v>
      </c>
      <c r="E128" s="175" t="s">
        <v>374</v>
      </c>
      <c r="F128" s="175"/>
      <c r="G128" s="176"/>
      <c r="H128" s="177" t="s">
        <v>26</v>
      </c>
      <c r="I128" s="178">
        <v>300</v>
      </c>
      <c r="J128" s="179"/>
      <c r="K128" s="179">
        <f t="shared" si="11"/>
        <v>0</v>
      </c>
    </row>
    <row r="129" spans="1:11" x14ac:dyDescent="0.25">
      <c r="A129" s="174" t="s">
        <v>266</v>
      </c>
      <c r="B129" s="175" t="s">
        <v>50</v>
      </c>
      <c r="C129" s="175" t="s">
        <v>373</v>
      </c>
      <c r="D129" s="175" t="s">
        <v>13</v>
      </c>
      <c r="E129" s="175" t="s">
        <v>374</v>
      </c>
      <c r="F129" s="175"/>
      <c r="G129" s="176"/>
      <c r="H129" s="177" t="s">
        <v>26</v>
      </c>
      <c r="I129" s="178">
        <v>300</v>
      </c>
      <c r="J129" s="179"/>
      <c r="K129" s="179">
        <f t="shared" si="11"/>
        <v>0</v>
      </c>
    </row>
    <row r="130" spans="1:11" x14ac:dyDescent="0.25">
      <c r="A130" s="174" t="s">
        <v>267</v>
      </c>
      <c r="B130" s="175" t="s">
        <v>317</v>
      </c>
      <c r="C130" s="175" t="s">
        <v>373</v>
      </c>
      <c r="D130" s="175" t="s">
        <v>13</v>
      </c>
      <c r="E130" s="175" t="s">
        <v>374</v>
      </c>
      <c r="F130" s="175"/>
      <c r="G130" s="176"/>
      <c r="H130" s="177" t="s">
        <v>26</v>
      </c>
      <c r="I130" s="178">
        <v>300</v>
      </c>
      <c r="J130" s="179"/>
      <c r="K130" s="179">
        <f t="shared" si="11"/>
        <v>0</v>
      </c>
    </row>
    <row r="131" spans="1:11" x14ac:dyDescent="0.25">
      <c r="A131" s="174" t="s">
        <v>268</v>
      </c>
      <c r="B131" s="175" t="s">
        <v>318</v>
      </c>
      <c r="C131" s="175" t="s">
        <v>373</v>
      </c>
      <c r="D131" s="175" t="s">
        <v>13</v>
      </c>
      <c r="E131" s="175" t="s">
        <v>374</v>
      </c>
      <c r="F131" s="175"/>
      <c r="G131" s="176"/>
      <c r="H131" s="177" t="s">
        <v>26</v>
      </c>
      <c r="I131" s="178">
        <v>300</v>
      </c>
      <c r="J131" s="179"/>
      <c r="K131" s="179">
        <f t="shared" si="11"/>
        <v>0</v>
      </c>
    </row>
    <row r="132" spans="1:11" x14ac:dyDescent="0.25">
      <c r="A132" s="174" t="s">
        <v>269</v>
      </c>
      <c r="B132" s="175" t="s">
        <v>184</v>
      </c>
      <c r="C132" s="175" t="s">
        <v>373</v>
      </c>
      <c r="D132" s="175" t="s">
        <v>13</v>
      </c>
      <c r="E132" s="175" t="s">
        <v>374</v>
      </c>
      <c r="F132" s="175"/>
      <c r="G132" s="176"/>
      <c r="H132" s="177" t="s">
        <v>26</v>
      </c>
      <c r="I132" s="178">
        <v>300</v>
      </c>
      <c r="J132" s="179"/>
      <c r="K132" s="179">
        <f t="shared" si="11"/>
        <v>0</v>
      </c>
    </row>
    <row r="133" spans="1:11" x14ac:dyDescent="0.25">
      <c r="A133" s="174" t="s">
        <v>270</v>
      </c>
      <c r="B133" s="175" t="s">
        <v>184</v>
      </c>
      <c r="C133" s="175" t="s">
        <v>373</v>
      </c>
      <c r="D133" s="175" t="s">
        <v>13</v>
      </c>
      <c r="E133" s="175" t="s">
        <v>374</v>
      </c>
      <c r="F133" s="175"/>
      <c r="G133" s="176"/>
      <c r="H133" s="177" t="s">
        <v>26</v>
      </c>
      <c r="I133" s="178">
        <v>300</v>
      </c>
      <c r="J133" s="179"/>
      <c r="K133" s="179">
        <f t="shared" si="11"/>
        <v>0</v>
      </c>
    </row>
    <row r="134" spans="1:11" x14ac:dyDescent="0.25">
      <c r="A134" s="174" t="s">
        <v>271</v>
      </c>
      <c r="B134" s="175" t="s">
        <v>50</v>
      </c>
      <c r="C134" s="175" t="s">
        <v>373</v>
      </c>
      <c r="D134" s="175" t="s">
        <v>13</v>
      </c>
      <c r="E134" s="175" t="s">
        <v>374</v>
      </c>
      <c r="F134" s="175"/>
      <c r="G134" s="176"/>
      <c r="H134" s="177" t="s">
        <v>26</v>
      </c>
      <c r="I134" s="178">
        <v>300</v>
      </c>
      <c r="J134" s="179"/>
      <c r="K134" s="179">
        <f t="shared" si="11"/>
        <v>0</v>
      </c>
    </row>
    <row r="135" spans="1:11" x14ac:dyDescent="0.25">
      <c r="A135" s="174" t="s">
        <v>272</v>
      </c>
      <c r="B135" s="175" t="s">
        <v>351</v>
      </c>
      <c r="C135" s="175" t="s">
        <v>373</v>
      </c>
      <c r="D135" s="175" t="s">
        <v>13</v>
      </c>
      <c r="E135" s="175" t="s">
        <v>374</v>
      </c>
      <c r="F135" s="175"/>
      <c r="G135" s="176"/>
      <c r="H135" s="177" t="s">
        <v>26</v>
      </c>
      <c r="I135" s="178">
        <v>300</v>
      </c>
      <c r="J135" s="179"/>
      <c r="K135" s="179">
        <f t="shared" si="11"/>
        <v>0</v>
      </c>
    </row>
    <row r="136" spans="1:11" x14ac:dyDescent="0.25">
      <c r="A136" s="174" t="s">
        <v>273</v>
      </c>
      <c r="B136" s="175" t="s">
        <v>352</v>
      </c>
      <c r="C136" s="175" t="s">
        <v>373</v>
      </c>
      <c r="D136" s="175" t="s">
        <v>13</v>
      </c>
      <c r="E136" s="175" t="s">
        <v>374</v>
      </c>
      <c r="F136" s="175"/>
      <c r="G136" s="176"/>
      <c r="H136" s="177" t="s">
        <v>26</v>
      </c>
      <c r="I136" s="178">
        <v>300</v>
      </c>
      <c r="J136" s="179"/>
      <c r="K136" s="179">
        <f t="shared" si="11"/>
        <v>0</v>
      </c>
    </row>
    <row r="137" spans="1:11" x14ac:dyDescent="0.25">
      <c r="A137" s="174" t="s">
        <v>274</v>
      </c>
      <c r="B137" s="175" t="s">
        <v>337</v>
      </c>
      <c r="C137" s="175" t="s">
        <v>373</v>
      </c>
      <c r="D137" s="175" t="s">
        <v>13</v>
      </c>
      <c r="E137" s="175" t="s">
        <v>377</v>
      </c>
      <c r="F137" s="175"/>
      <c r="G137" s="176"/>
      <c r="H137" s="177" t="s">
        <v>26</v>
      </c>
      <c r="I137" s="178">
        <v>300</v>
      </c>
      <c r="J137" s="179"/>
      <c r="K137" s="179">
        <f t="shared" si="11"/>
        <v>0</v>
      </c>
    </row>
    <row r="138" spans="1:11" x14ac:dyDescent="0.25">
      <c r="A138" s="174" t="s">
        <v>275</v>
      </c>
      <c r="B138" s="175" t="s">
        <v>353</v>
      </c>
      <c r="C138" s="175" t="s">
        <v>373</v>
      </c>
      <c r="D138" s="175" t="s">
        <v>13</v>
      </c>
      <c r="E138" s="175" t="s">
        <v>377</v>
      </c>
      <c r="F138" s="175"/>
      <c r="G138" s="176"/>
      <c r="H138" s="177" t="s">
        <v>26</v>
      </c>
      <c r="I138" s="178">
        <v>300</v>
      </c>
      <c r="J138" s="179"/>
      <c r="K138" s="179">
        <f t="shared" si="11"/>
        <v>0</v>
      </c>
    </row>
    <row r="139" spans="1:11" x14ac:dyDescent="0.25">
      <c r="A139" s="174" t="s">
        <v>276</v>
      </c>
      <c r="B139" s="175" t="s">
        <v>354</v>
      </c>
      <c r="C139" s="175" t="s">
        <v>373</v>
      </c>
      <c r="D139" s="175" t="s">
        <v>13</v>
      </c>
      <c r="E139" s="175" t="s">
        <v>377</v>
      </c>
      <c r="F139" s="175"/>
      <c r="G139" s="176"/>
      <c r="H139" s="177" t="s">
        <v>26</v>
      </c>
      <c r="I139" s="178">
        <v>300</v>
      </c>
      <c r="J139" s="179"/>
      <c r="K139" s="179">
        <f t="shared" si="11"/>
        <v>0</v>
      </c>
    </row>
    <row r="140" spans="1:11" x14ac:dyDescent="0.25">
      <c r="A140" s="174" t="s">
        <v>277</v>
      </c>
      <c r="B140" s="175" t="s">
        <v>183</v>
      </c>
      <c r="C140" s="175" t="s">
        <v>373</v>
      </c>
      <c r="D140" s="175" t="s">
        <v>13</v>
      </c>
      <c r="E140" s="175" t="s">
        <v>374</v>
      </c>
      <c r="F140" s="175"/>
      <c r="G140" s="176"/>
      <c r="H140" s="177" t="s">
        <v>26</v>
      </c>
      <c r="I140" s="178">
        <v>300</v>
      </c>
      <c r="J140" s="179"/>
      <c r="K140" s="179">
        <f t="shared" si="11"/>
        <v>0</v>
      </c>
    </row>
    <row r="141" spans="1:11" x14ac:dyDescent="0.25">
      <c r="A141" s="174" t="s">
        <v>278</v>
      </c>
      <c r="B141" s="175" t="s">
        <v>28</v>
      </c>
      <c r="C141" s="175" t="s">
        <v>373</v>
      </c>
      <c r="D141" s="175" t="s">
        <v>13</v>
      </c>
      <c r="E141" s="175" t="s">
        <v>374</v>
      </c>
      <c r="F141" s="175"/>
      <c r="G141" s="176"/>
      <c r="H141" s="177" t="s">
        <v>26</v>
      </c>
      <c r="I141" s="178">
        <v>300</v>
      </c>
      <c r="J141" s="179"/>
      <c r="K141" s="179">
        <f t="shared" si="11"/>
        <v>0</v>
      </c>
    </row>
    <row r="142" spans="1:11" x14ac:dyDescent="0.25">
      <c r="A142" s="174" t="s">
        <v>279</v>
      </c>
      <c r="B142" s="175" t="s">
        <v>42</v>
      </c>
      <c r="C142" s="175" t="s">
        <v>373</v>
      </c>
      <c r="D142" s="175" t="s">
        <v>13</v>
      </c>
      <c r="E142" s="175" t="s">
        <v>374</v>
      </c>
      <c r="F142" s="175"/>
      <c r="G142" s="176"/>
      <c r="H142" s="177" t="s">
        <v>26</v>
      </c>
      <c r="I142" s="178">
        <v>300</v>
      </c>
      <c r="J142" s="179"/>
      <c r="K142" s="179">
        <f t="shared" si="11"/>
        <v>0</v>
      </c>
    </row>
    <row r="143" spans="1:11" x14ac:dyDescent="0.25">
      <c r="A143" s="174" t="s">
        <v>280</v>
      </c>
      <c r="B143" s="175" t="s">
        <v>28</v>
      </c>
      <c r="C143" s="175" t="s">
        <v>373</v>
      </c>
      <c r="D143" s="175" t="s">
        <v>13</v>
      </c>
      <c r="E143" s="175" t="s">
        <v>374</v>
      </c>
      <c r="F143" s="175"/>
      <c r="G143" s="176"/>
      <c r="H143" s="177" t="s">
        <v>26</v>
      </c>
      <c r="I143" s="178">
        <v>300</v>
      </c>
      <c r="J143" s="179"/>
      <c r="K143" s="179">
        <f t="shared" si="11"/>
        <v>0</v>
      </c>
    </row>
    <row r="144" spans="1:11" x14ac:dyDescent="0.25">
      <c r="A144" s="174" t="s">
        <v>281</v>
      </c>
      <c r="B144" s="175" t="s">
        <v>355</v>
      </c>
      <c r="C144" s="175" t="s">
        <v>373</v>
      </c>
      <c r="D144" s="175" t="s">
        <v>13</v>
      </c>
      <c r="E144" s="175" t="s">
        <v>374</v>
      </c>
      <c r="F144" s="175"/>
      <c r="G144" s="176"/>
      <c r="H144" s="177" t="s">
        <v>26</v>
      </c>
      <c r="I144" s="178">
        <v>300</v>
      </c>
      <c r="J144" s="179"/>
      <c r="K144" s="179">
        <f t="shared" si="11"/>
        <v>0</v>
      </c>
    </row>
    <row r="145" spans="1:11" x14ac:dyDescent="0.25">
      <c r="A145" s="174" t="s">
        <v>282</v>
      </c>
      <c r="B145" s="175" t="s">
        <v>356</v>
      </c>
      <c r="C145" s="175" t="s">
        <v>373</v>
      </c>
      <c r="D145" s="175" t="s">
        <v>13</v>
      </c>
      <c r="E145" s="175" t="s">
        <v>374</v>
      </c>
      <c r="F145" s="175"/>
      <c r="G145" s="176"/>
      <c r="H145" s="177" t="s">
        <v>26</v>
      </c>
      <c r="I145" s="178">
        <v>300</v>
      </c>
      <c r="J145" s="179"/>
      <c r="K145" s="179">
        <f t="shared" si="11"/>
        <v>0</v>
      </c>
    </row>
    <row r="146" spans="1:11" x14ac:dyDescent="0.25">
      <c r="A146" s="174" t="s">
        <v>283</v>
      </c>
      <c r="B146" s="175" t="s">
        <v>182</v>
      </c>
      <c r="C146" s="175" t="s">
        <v>373</v>
      </c>
      <c r="D146" s="175" t="s">
        <v>13</v>
      </c>
      <c r="E146" s="175" t="s">
        <v>377</v>
      </c>
      <c r="F146" s="175"/>
      <c r="G146" s="176"/>
      <c r="H146" s="177" t="s">
        <v>26</v>
      </c>
      <c r="I146" s="178">
        <v>300</v>
      </c>
      <c r="J146" s="179"/>
      <c r="K146" s="179">
        <f t="shared" si="11"/>
        <v>0</v>
      </c>
    </row>
    <row r="147" spans="1:11" x14ac:dyDescent="0.25">
      <c r="A147" s="174" t="s">
        <v>284</v>
      </c>
      <c r="B147" s="175" t="s">
        <v>336</v>
      </c>
      <c r="C147" s="175" t="s">
        <v>373</v>
      </c>
      <c r="D147" s="175" t="s">
        <v>13</v>
      </c>
      <c r="E147" s="175" t="s">
        <v>377</v>
      </c>
      <c r="F147" s="175"/>
      <c r="G147" s="176"/>
      <c r="H147" s="177" t="s">
        <v>26</v>
      </c>
      <c r="I147" s="178">
        <v>300</v>
      </c>
      <c r="J147" s="179"/>
      <c r="K147" s="179">
        <f t="shared" si="11"/>
        <v>0</v>
      </c>
    </row>
    <row r="148" spans="1:11" x14ac:dyDescent="0.25">
      <c r="A148" s="174" t="s">
        <v>285</v>
      </c>
      <c r="B148" s="175" t="s">
        <v>357</v>
      </c>
      <c r="C148" s="175" t="s">
        <v>373</v>
      </c>
      <c r="D148" s="175" t="s">
        <v>13</v>
      </c>
      <c r="E148" s="175" t="s">
        <v>377</v>
      </c>
      <c r="F148" s="175"/>
      <c r="G148" s="176"/>
      <c r="H148" s="177" t="s">
        <v>26</v>
      </c>
      <c r="I148" s="178">
        <v>300</v>
      </c>
      <c r="J148" s="179"/>
      <c r="K148" s="179">
        <f t="shared" si="11"/>
        <v>0</v>
      </c>
    </row>
    <row r="149" spans="1:11" x14ac:dyDescent="0.25">
      <c r="A149" s="174" t="s">
        <v>286</v>
      </c>
      <c r="B149" s="175" t="s">
        <v>358</v>
      </c>
      <c r="C149" s="175" t="s">
        <v>373</v>
      </c>
      <c r="D149" s="175" t="s">
        <v>13</v>
      </c>
      <c r="E149" s="175" t="s">
        <v>377</v>
      </c>
      <c r="F149" s="175"/>
      <c r="G149" s="176"/>
      <c r="H149" s="177" t="s">
        <v>26</v>
      </c>
      <c r="I149" s="178">
        <v>300</v>
      </c>
      <c r="J149" s="179"/>
      <c r="K149" s="179">
        <f t="shared" si="11"/>
        <v>0</v>
      </c>
    </row>
    <row r="150" spans="1:11" x14ac:dyDescent="0.25">
      <c r="A150" s="174" t="s">
        <v>287</v>
      </c>
      <c r="B150" s="175" t="s">
        <v>359</v>
      </c>
      <c r="C150" s="175" t="s">
        <v>373</v>
      </c>
      <c r="D150" s="175" t="s">
        <v>13</v>
      </c>
      <c r="E150" s="175" t="s">
        <v>377</v>
      </c>
      <c r="F150" s="175"/>
      <c r="G150" s="176"/>
      <c r="H150" s="177" t="s">
        <v>26</v>
      </c>
      <c r="I150" s="178">
        <v>300</v>
      </c>
      <c r="J150" s="179"/>
      <c r="K150" s="179">
        <f t="shared" si="11"/>
        <v>0</v>
      </c>
    </row>
    <row r="151" spans="1:11" x14ac:dyDescent="0.25">
      <c r="A151" s="174" t="s">
        <v>288</v>
      </c>
      <c r="B151" s="175" t="s">
        <v>360</v>
      </c>
      <c r="C151" s="175" t="s">
        <v>373</v>
      </c>
      <c r="D151" s="175" t="s">
        <v>13</v>
      </c>
      <c r="E151" s="175" t="s">
        <v>378</v>
      </c>
      <c r="F151" s="175"/>
      <c r="G151" s="176"/>
      <c r="H151" s="177" t="s">
        <v>26</v>
      </c>
      <c r="I151" s="178">
        <v>300</v>
      </c>
      <c r="J151" s="179"/>
      <c r="K151" s="179">
        <f t="shared" si="11"/>
        <v>0</v>
      </c>
    </row>
    <row r="152" spans="1:11" x14ac:dyDescent="0.25">
      <c r="A152" s="174" t="s">
        <v>289</v>
      </c>
      <c r="B152" s="175" t="s">
        <v>186</v>
      </c>
      <c r="C152" s="175" t="s">
        <v>373</v>
      </c>
      <c r="D152" s="175" t="s">
        <v>13</v>
      </c>
      <c r="E152" s="175" t="s">
        <v>378</v>
      </c>
      <c r="F152" s="175"/>
      <c r="G152" s="176"/>
      <c r="H152" s="177" t="s">
        <v>26</v>
      </c>
      <c r="I152" s="178">
        <v>300</v>
      </c>
      <c r="J152" s="179"/>
      <c r="K152" s="179">
        <f t="shared" si="11"/>
        <v>0</v>
      </c>
    </row>
    <row r="153" spans="1:11" x14ac:dyDescent="0.25">
      <c r="A153" s="174" t="s">
        <v>290</v>
      </c>
      <c r="B153" s="175" t="s">
        <v>186</v>
      </c>
      <c r="C153" s="175" t="s">
        <v>373</v>
      </c>
      <c r="D153" s="175" t="s">
        <v>13</v>
      </c>
      <c r="E153" s="175" t="s">
        <v>378</v>
      </c>
      <c r="F153" s="175"/>
      <c r="G153" s="176"/>
      <c r="H153" s="177" t="s">
        <v>26</v>
      </c>
      <c r="I153" s="178">
        <v>300</v>
      </c>
      <c r="J153" s="179"/>
      <c r="K153" s="179">
        <f t="shared" si="11"/>
        <v>0</v>
      </c>
    </row>
    <row r="154" spans="1:11" x14ac:dyDescent="0.25">
      <c r="A154" s="174" t="s">
        <v>291</v>
      </c>
      <c r="B154" s="175" t="s">
        <v>186</v>
      </c>
      <c r="C154" s="175" t="s">
        <v>373</v>
      </c>
      <c r="D154" s="175" t="s">
        <v>13</v>
      </c>
      <c r="E154" s="175" t="s">
        <v>378</v>
      </c>
      <c r="F154" s="175"/>
      <c r="G154" s="176"/>
      <c r="H154" s="177" t="s">
        <v>26</v>
      </c>
      <c r="I154" s="178">
        <v>300</v>
      </c>
      <c r="J154" s="179"/>
      <c r="K154" s="179">
        <f t="shared" si="11"/>
        <v>0</v>
      </c>
    </row>
    <row r="155" spans="1:11" x14ac:dyDescent="0.25">
      <c r="A155" s="174" t="s">
        <v>292</v>
      </c>
      <c r="B155" s="175" t="s">
        <v>186</v>
      </c>
      <c r="C155" s="175" t="s">
        <v>373</v>
      </c>
      <c r="D155" s="175" t="s">
        <v>13</v>
      </c>
      <c r="E155" s="175" t="s">
        <v>378</v>
      </c>
      <c r="F155" s="175"/>
      <c r="G155" s="176"/>
      <c r="H155" s="177" t="s">
        <v>26</v>
      </c>
      <c r="I155" s="178">
        <v>300</v>
      </c>
      <c r="J155" s="179"/>
      <c r="K155" s="179">
        <f t="shared" si="11"/>
        <v>0</v>
      </c>
    </row>
    <row r="156" spans="1:11" x14ac:dyDescent="0.25">
      <c r="A156" s="174" t="s">
        <v>293</v>
      </c>
      <c r="B156" s="175" t="s">
        <v>186</v>
      </c>
      <c r="C156" s="175" t="s">
        <v>373</v>
      </c>
      <c r="D156" s="175" t="s">
        <v>13</v>
      </c>
      <c r="E156" s="175" t="s">
        <v>378</v>
      </c>
      <c r="F156" s="175"/>
      <c r="G156" s="176"/>
      <c r="H156" s="177" t="s">
        <v>26</v>
      </c>
      <c r="I156" s="178">
        <v>300</v>
      </c>
      <c r="J156" s="179"/>
      <c r="K156" s="179">
        <f t="shared" si="11"/>
        <v>0</v>
      </c>
    </row>
    <row r="157" spans="1:11" x14ac:dyDescent="0.25">
      <c r="A157" s="174" t="s">
        <v>294</v>
      </c>
      <c r="B157" s="175" t="s">
        <v>186</v>
      </c>
      <c r="C157" s="175" t="s">
        <v>373</v>
      </c>
      <c r="D157" s="175" t="s">
        <v>13</v>
      </c>
      <c r="E157" s="175" t="s">
        <v>378</v>
      </c>
      <c r="F157" s="175"/>
      <c r="G157" s="176"/>
      <c r="H157" s="177" t="s">
        <v>26</v>
      </c>
      <c r="I157" s="178">
        <v>300</v>
      </c>
      <c r="J157" s="179"/>
      <c r="K157" s="179">
        <f t="shared" si="11"/>
        <v>0</v>
      </c>
    </row>
    <row r="158" spans="1:11" x14ac:dyDescent="0.25">
      <c r="A158" s="174" t="s">
        <v>295</v>
      </c>
      <c r="B158" s="175" t="s">
        <v>186</v>
      </c>
      <c r="C158" s="175" t="s">
        <v>373</v>
      </c>
      <c r="D158" s="175" t="s">
        <v>13</v>
      </c>
      <c r="E158" s="175" t="s">
        <v>378</v>
      </c>
      <c r="F158" s="175"/>
      <c r="G158" s="176"/>
      <c r="H158" s="177" t="s">
        <v>26</v>
      </c>
      <c r="I158" s="178">
        <v>300</v>
      </c>
      <c r="J158" s="179"/>
      <c r="K158" s="179">
        <f t="shared" si="11"/>
        <v>0</v>
      </c>
    </row>
    <row r="159" spans="1:11" x14ac:dyDescent="0.25">
      <c r="A159" s="174" t="s">
        <v>296</v>
      </c>
      <c r="B159" s="175" t="s">
        <v>361</v>
      </c>
      <c r="C159" s="175" t="s">
        <v>373</v>
      </c>
      <c r="D159" s="175" t="s">
        <v>13</v>
      </c>
      <c r="E159" s="175" t="s">
        <v>378</v>
      </c>
      <c r="F159" s="175"/>
      <c r="G159" s="176"/>
      <c r="H159" s="177" t="s">
        <v>26</v>
      </c>
      <c r="I159" s="178">
        <v>300</v>
      </c>
      <c r="J159" s="179"/>
      <c r="K159" s="179">
        <f t="shared" si="11"/>
        <v>0</v>
      </c>
    </row>
    <row r="160" spans="1:11" x14ac:dyDescent="0.25">
      <c r="A160" s="174" t="s">
        <v>297</v>
      </c>
      <c r="B160" s="175" t="s">
        <v>335</v>
      </c>
      <c r="C160" s="175" t="s">
        <v>373</v>
      </c>
      <c r="D160" s="175" t="s">
        <v>13</v>
      </c>
      <c r="E160" s="175" t="s">
        <v>378</v>
      </c>
      <c r="F160" s="175"/>
      <c r="G160" s="176"/>
      <c r="H160" s="177" t="s">
        <v>26</v>
      </c>
      <c r="I160" s="178">
        <v>300</v>
      </c>
      <c r="J160" s="179"/>
      <c r="K160" s="179">
        <f t="shared" si="11"/>
        <v>0</v>
      </c>
    </row>
    <row r="161" spans="1:11" x14ac:dyDescent="0.25">
      <c r="A161" s="174" t="s">
        <v>298</v>
      </c>
      <c r="B161" s="175" t="s">
        <v>362</v>
      </c>
      <c r="C161" s="175" t="s">
        <v>373</v>
      </c>
      <c r="D161" s="175" t="s">
        <v>13</v>
      </c>
      <c r="E161" s="175" t="s">
        <v>378</v>
      </c>
      <c r="F161" s="175"/>
      <c r="G161" s="176"/>
      <c r="H161" s="177" t="s">
        <v>26</v>
      </c>
      <c r="I161" s="178">
        <v>300</v>
      </c>
      <c r="J161" s="179"/>
      <c r="K161" s="179">
        <f t="shared" si="11"/>
        <v>0</v>
      </c>
    </row>
    <row r="162" spans="1:11" x14ac:dyDescent="0.25">
      <c r="A162" s="174" t="s">
        <v>299</v>
      </c>
      <c r="B162" s="175" t="s">
        <v>363</v>
      </c>
      <c r="C162" s="175" t="s">
        <v>373</v>
      </c>
      <c r="D162" s="175" t="s">
        <v>13</v>
      </c>
      <c r="E162" s="175" t="s">
        <v>378</v>
      </c>
      <c r="F162" s="175"/>
      <c r="G162" s="176"/>
      <c r="H162" s="177" t="s">
        <v>26</v>
      </c>
      <c r="I162" s="178">
        <v>300</v>
      </c>
      <c r="J162" s="179"/>
      <c r="K162" s="179">
        <f t="shared" si="11"/>
        <v>0</v>
      </c>
    </row>
    <row r="163" spans="1:11" x14ac:dyDescent="0.25">
      <c r="A163" s="174" t="s">
        <v>300</v>
      </c>
      <c r="B163" s="175" t="s">
        <v>340</v>
      </c>
      <c r="C163" s="175" t="s">
        <v>373</v>
      </c>
      <c r="D163" s="175" t="s">
        <v>13</v>
      </c>
      <c r="E163" s="175" t="s">
        <v>378</v>
      </c>
      <c r="F163" s="175"/>
      <c r="G163" s="176"/>
      <c r="H163" s="177" t="s">
        <v>26</v>
      </c>
      <c r="I163" s="178">
        <v>300</v>
      </c>
      <c r="J163" s="179"/>
      <c r="K163" s="179">
        <f t="shared" si="11"/>
        <v>0</v>
      </c>
    </row>
    <row r="164" spans="1:11" x14ac:dyDescent="0.25">
      <c r="A164" s="174" t="s">
        <v>301</v>
      </c>
      <c r="B164" s="175" t="s">
        <v>364</v>
      </c>
      <c r="C164" s="175" t="s">
        <v>373</v>
      </c>
      <c r="D164" s="175" t="s">
        <v>13</v>
      </c>
      <c r="E164" s="175" t="s">
        <v>378</v>
      </c>
      <c r="F164" s="175"/>
      <c r="G164" s="176"/>
      <c r="H164" s="177" t="s">
        <v>26</v>
      </c>
      <c r="I164" s="178">
        <v>300</v>
      </c>
      <c r="J164" s="179"/>
      <c r="K164" s="179">
        <f t="shared" si="11"/>
        <v>0</v>
      </c>
    </row>
    <row r="165" spans="1:11" x14ac:dyDescent="0.25">
      <c r="A165" s="174" t="s">
        <v>302</v>
      </c>
      <c r="B165" s="175" t="s">
        <v>182</v>
      </c>
      <c r="C165" s="175" t="s">
        <v>373</v>
      </c>
      <c r="D165" s="175" t="s">
        <v>13</v>
      </c>
      <c r="E165" s="175" t="s">
        <v>378</v>
      </c>
      <c r="F165" s="175"/>
      <c r="G165" s="176"/>
      <c r="H165" s="177" t="s">
        <v>26</v>
      </c>
      <c r="I165" s="178">
        <v>300</v>
      </c>
      <c r="J165" s="179"/>
      <c r="K165" s="179">
        <f t="shared" si="11"/>
        <v>0</v>
      </c>
    </row>
    <row r="166" spans="1:11" x14ac:dyDescent="0.25">
      <c r="A166" s="174" t="s">
        <v>303</v>
      </c>
      <c r="B166" s="175" t="s">
        <v>365</v>
      </c>
      <c r="C166" s="175" t="s">
        <v>373</v>
      </c>
      <c r="D166" s="175" t="s">
        <v>13</v>
      </c>
      <c r="E166" s="175" t="s">
        <v>378</v>
      </c>
      <c r="F166" s="175"/>
      <c r="G166" s="176"/>
      <c r="H166" s="177" t="s">
        <v>26</v>
      </c>
      <c r="I166" s="178">
        <v>300</v>
      </c>
      <c r="J166" s="179"/>
      <c r="K166" s="179">
        <f t="shared" si="11"/>
        <v>0</v>
      </c>
    </row>
    <row r="167" spans="1:11" x14ac:dyDescent="0.25">
      <c r="A167" s="174" t="s">
        <v>304</v>
      </c>
      <c r="B167" s="175" t="s">
        <v>365</v>
      </c>
      <c r="C167" s="175" t="s">
        <v>373</v>
      </c>
      <c r="D167" s="175" t="s">
        <v>13</v>
      </c>
      <c r="E167" s="175" t="s">
        <v>378</v>
      </c>
      <c r="F167" s="175"/>
      <c r="G167" s="176"/>
      <c r="H167" s="177" t="s">
        <v>26</v>
      </c>
      <c r="I167" s="178">
        <v>300</v>
      </c>
      <c r="J167" s="179"/>
      <c r="K167" s="179">
        <f t="shared" si="11"/>
        <v>0</v>
      </c>
    </row>
    <row r="168" spans="1:11" x14ac:dyDescent="0.25">
      <c r="A168" s="174" t="s">
        <v>305</v>
      </c>
      <c r="B168" s="175" t="s">
        <v>366</v>
      </c>
      <c r="C168" s="175" t="s">
        <v>373</v>
      </c>
      <c r="D168" s="175" t="s">
        <v>13</v>
      </c>
      <c r="E168" s="175" t="s">
        <v>378</v>
      </c>
      <c r="F168" s="175"/>
      <c r="G168" s="176"/>
      <c r="H168" s="177" t="s">
        <v>26</v>
      </c>
      <c r="I168" s="178">
        <v>300</v>
      </c>
      <c r="J168" s="179"/>
      <c r="K168" s="179">
        <f t="shared" si="11"/>
        <v>0</v>
      </c>
    </row>
    <row r="169" spans="1:11" x14ac:dyDescent="0.25">
      <c r="A169" s="174" t="s">
        <v>306</v>
      </c>
      <c r="B169" s="175" t="s">
        <v>367</v>
      </c>
      <c r="C169" s="175" t="s">
        <v>373</v>
      </c>
      <c r="D169" s="175" t="s">
        <v>13</v>
      </c>
      <c r="E169" s="175" t="s">
        <v>378</v>
      </c>
      <c r="F169" s="175"/>
      <c r="G169" s="176"/>
      <c r="H169" s="177" t="s">
        <v>26</v>
      </c>
      <c r="I169" s="178">
        <v>300</v>
      </c>
      <c r="J169" s="179"/>
      <c r="K169" s="179">
        <f t="shared" si="11"/>
        <v>0</v>
      </c>
    </row>
    <row r="170" spans="1:11" x14ac:dyDescent="0.25">
      <c r="A170" s="174" t="s">
        <v>307</v>
      </c>
      <c r="B170" s="175" t="s">
        <v>182</v>
      </c>
      <c r="C170" s="175" t="s">
        <v>373</v>
      </c>
      <c r="D170" s="175" t="s">
        <v>13</v>
      </c>
      <c r="E170" s="175" t="s">
        <v>378</v>
      </c>
      <c r="F170" s="175"/>
      <c r="G170" s="176"/>
      <c r="H170" s="177" t="s">
        <v>26</v>
      </c>
      <c r="I170" s="178">
        <v>300</v>
      </c>
      <c r="J170" s="179"/>
      <c r="K170" s="179">
        <f t="shared" si="11"/>
        <v>0</v>
      </c>
    </row>
    <row r="171" spans="1:11" x14ac:dyDescent="0.25">
      <c r="A171" s="174" t="s">
        <v>308</v>
      </c>
      <c r="B171" s="175" t="s">
        <v>368</v>
      </c>
      <c r="C171" s="175" t="s">
        <v>373</v>
      </c>
      <c r="D171" s="175" t="s">
        <v>13</v>
      </c>
      <c r="E171" s="175" t="s">
        <v>378</v>
      </c>
      <c r="F171" s="175"/>
      <c r="G171" s="176"/>
      <c r="H171" s="177" t="s">
        <v>26</v>
      </c>
      <c r="I171" s="178">
        <v>300</v>
      </c>
      <c r="J171" s="179"/>
      <c r="K171" s="179">
        <f t="shared" si="11"/>
        <v>0</v>
      </c>
    </row>
    <row r="172" spans="1:11" x14ac:dyDescent="0.25">
      <c r="A172" s="174" t="s">
        <v>309</v>
      </c>
      <c r="B172" s="175" t="s">
        <v>185</v>
      </c>
      <c r="C172" s="175" t="s">
        <v>373</v>
      </c>
      <c r="D172" s="175" t="s">
        <v>13</v>
      </c>
      <c r="E172" s="175" t="s">
        <v>378</v>
      </c>
      <c r="F172" s="175"/>
      <c r="G172" s="176"/>
      <c r="H172" s="177" t="s">
        <v>26</v>
      </c>
      <c r="I172" s="178">
        <v>300</v>
      </c>
      <c r="J172" s="179"/>
      <c r="K172" s="179">
        <f t="shared" si="11"/>
        <v>0</v>
      </c>
    </row>
    <row r="173" spans="1:11" x14ac:dyDescent="0.25">
      <c r="A173" s="174" t="s">
        <v>310</v>
      </c>
      <c r="B173" s="175" t="s">
        <v>369</v>
      </c>
      <c r="C173" s="175" t="s">
        <v>373</v>
      </c>
      <c r="D173" s="175" t="s">
        <v>13</v>
      </c>
      <c r="E173" s="175" t="s">
        <v>378</v>
      </c>
      <c r="F173" s="175"/>
      <c r="G173" s="176"/>
      <c r="H173" s="177" t="s">
        <v>26</v>
      </c>
      <c r="I173" s="178">
        <v>300</v>
      </c>
      <c r="J173" s="179"/>
      <c r="K173" s="179">
        <f t="shared" si="11"/>
        <v>0</v>
      </c>
    </row>
    <row r="174" spans="1:11" x14ac:dyDescent="0.25">
      <c r="A174" s="174" t="s">
        <v>311</v>
      </c>
      <c r="B174" s="175" t="s">
        <v>370</v>
      </c>
      <c r="C174" s="175" t="s">
        <v>373</v>
      </c>
      <c r="D174" s="175" t="s">
        <v>13</v>
      </c>
      <c r="E174" s="175" t="s">
        <v>378</v>
      </c>
      <c r="F174" s="175"/>
      <c r="G174" s="176"/>
      <c r="H174" s="177" t="s">
        <v>26</v>
      </c>
      <c r="I174" s="178">
        <v>300</v>
      </c>
      <c r="J174" s="179"/>
      <c r="K174" s="179">
        <f t="shared" si="11"/>
        <v>0</v>
      </c>
    </row>
    <row r="175" spans="1:11" x14ac:dyDescent="0.25">
      <c r="A175" s="174" t="s">
        <v>312</v>
      </c>
      <c r="B175" s="175" t="s">
        <v>338</v>
      </c>
      <c r="C175" s="175" t="s">
        <v>373</v>
      </c>
      <c r="D175" s="175" t="s">
        <v>13</v>
      </c>
      <c r="E175" s="175" t="s">
        <v>378</v>
      </c>
      <c r="F175" s="175"/>
      <c r="G175" s="176"/>
      <c r="H175" s="177" t="s">
        <v>26</v>
      </c>
      <c r="I175" s="178">
        <v>300</v>
      </c>
      <c r="J175" s="179"/>
      <c r="K175" s="179">
        <f t="shared" si="11"/>
        <v>0</v>
      </c>
    </row>
    <row r="176" spans="1:11" x14ac:dyDescent="0.25">
      <c r="A176" s="174" t="s">
        <v>313</v>
      </c>
      <c r="B176" s="175" t="s">
        <v>370</v>
      </c>
      <c r="C176" s="175" t="s">
        <v>373</v>
      </c>
      <c r="D176" s="175" t="s">
        <v>13</v>
      </c>
      <c r="E176" s="175" t="s">
        <v>378</v>
      </c>
      <c r="F176" s="175"/>
      <c r="G176" s="176"/>
      <c r="H176" s="177" t="s">
        <v>26</v>
      </c>
      <c r="I176" s="178">
        <v>300</v>
      </c>
      <c r="J176" s="179"/>
      <c r="K176" s="179">
        <f t="shared" si="11"/>
        <v>0</v>
      </c>
    </row>
    <row r="177" spans="1:11" x14ac:dyDescent="0.25">
      <c r="A177" s="174" t="s">
        <v>314</v>
      </c>
      <c r="B177" s="175" t="s">
        <v>371</v>
      </c>
      <c r="C177" s="175" t="s">
        <v>373</v>
      </c>
      <c r="D177" s="175" t="s">
        <v>13</v>
      </c>
      <c r="E177" s="175" t="s">
        <v>378</v>
      </c>
      <c r="F177" s="175"/>
      <c r="G177" s="176"/>
      <c r="H177" s="177" t="s">
        <v>26</v>
      </c>
      <c r="I177" s="178">
        <v>300</v>
      </c>
      <c r="J177" s="179"/>
      <c r="K177" s="179">
        <f t="shared" si="11"/>
        <v>0</v>
      </c>
    </row>
    <row r="178" spans="1:11" x14ac:dyDescent="0.25">
      <c r="A178" s="174" t="s">
        <v>315</v>
      </c>
      <c r="B178" s="175" t="s">
        <v>372</v>
      </c>
      <c r="C178" s="175" t="s">
        <v>373</v>
      </c>
      <c r="D178" s="175" t="s">
        <v>13</v>
      </c>
      <c r="E178" s="175" t="s">
        <v>378</v>
      </c>
      <c r="F178" s="175"/>
      <c r="G178" s="176"/>
      <c r="H178" s="177" t="s">
        <v>26</v>
      </c>
      <c r="I178" s="178">
        <v>300</v>
      </c>
      <c r="J178" s="179"/>
      <c r="K178" s="179">
        <f t="shared" si="11"/>
        <v>0</v>
      </c>
    </row>
    <row r="179" spans="1:11" x14ac:dyDescent="0.25">
      <c r="A179" s="174" t="s">
        <v>379</v>
      </c>
      <c r="B179" s="175" t="s">
        <v>388</v>
      </c>
      <c r="C179" s="175" t="s">
        <v>384</v>
      </c>
      <c r="D179" s="175" t="s">
        <v>13</v>
      </c>
      <c r="E179" s="175" t="s">
        <v>386</v>
      </c>
      <c r="F179" s="175"/>
      <c r="G179" s="176"/>
      <c r="H179" s="177" t="s">
        <v>26</v>
      </c>
      <c r="I179" s="178">
        <v>1000</v>
      </c>
      <c r="J179" s="179"/>
      <c r="K179" s="179">
        <f t="shared" si="11"/>
        <v>0</v>
      </c>
    </row>
    <row r="180" spans="1:11" x14ac:dyDescent="0.25">
      <c r="A180" s="174" t="s">
        <v>380</v>
      </c>
      <c r="B180" s="175" t="s">
        <v>389</v>
      </c>
      <c r="C180" s="175" t="s">
        <v>384</v>
      </c>
      <c r="D180" s="175" t="s">
        <v>13</v>
      </c>
      <c r="E180" s="175" t="s">
        <v>386</v>
      </c>
      <c r="F180" s="175"/>
      <c r="G180" s="176"/>
      <c r="H180" s="177" t="s">
        <v>26</v>
      </c>
      <c r="I180" s="178">
        <v>1000</v>
      </c>
      <c r="J180" s="179"/>
      <c r="K180" s="179">
        <f t="shared" si="11"/>
        <v>0</v>
      </c>
    </row>
    <row r="181" spans="1:11" x14ac:dyDescent="0.25">
      <c r="A181" s="174" t="s">
        <v>381</v>
      </c>
      <c r="B181" s="175" t="s">
        <v>391</v>
      </c>
      <c r="C181" s="175" t="s">
        <v>385</v>
      </c>
      <c r="D181" s="175" t="s">
        <v>13</v>
      </c>
      <c r="E181" s="175" t="s">
        <v>387</v>
      </c>
      <c r="F181" s="175"/>
      <c r="G181" s="176"/>
      <c r="H181" s="177" t="s">
        <v>26</v>
      </c>
      <c r="I181" s="178">
        <v>500</v>
      </c>
      <c r="J181" s="179"/>
      <c r="K181" s="179">
        <f t="shared" si="11"/>
        <v>0</v>
      </c>
    </row>
    <row r="182" spans="1:11" x14ac:dyDescent="0.25">
      <c r="A182" s="174" t="s">
        <v>382</v>
      </c>
      <c r="B182" s="175" t="s">
        <v>323</v>
      </c>
      <c r="C182" s="175" t="s">
        <v>385</v>
      </c>
      <c r="D182" s="175" t="s">
        <v>13</v>
      </c>
      <c r="E182" s="175" t="s">
        <v>387</v>
      </c>
      <c r="F182" s="175"/>
      <c r="G182" s="176"/>
      <c r="H182" s="177" t="s">
        <v>26</v>
      </c>
      <c r="I182" s="178">
        <v>500</v>
      </c>
      <c r="J182" s="179"/>
      <c r="K182" s="179">
        <f t="shared" si="11"/>
        <v>0</v>
      </c>
    </row>
    <row r="183" spans="1:11" x14ac:dyDescent="0.25">
      <c r="A183" s="174" t="s">
        <v>383</v>
      </c>
      <c r="B183" s="175" t="s">
        <v>319</v>
      </c>
      <c r="C183" s="175" t="s">
        <v>385</v>
      </c>
      <c r="D183" s="175" t="s">
        <v>13</v>
      </c>
      <c r="E183" s="175" t="s">
        <v>387</v>
      </c>
      <c r="F183" s="175"/>
      <c r="G183" s="176"/>
      <c r="H183" s="177" t="s">
        <v>26</v>
      </c>
      <c r="I183" s="178">
        <v>500</v>
      </c>
      <c r="J183" s="179"/>
      <c r="K183" s="179">
        <f t="shared" si="11"/>
        <v>0</v>
      </c>
    </row>
    <row r="184" spans="1:11" x14ac:dyDescent="0.25">
      <c r="A184" s="174">
        <v>98295</v>
      </c>
      <c r="B184" s="175" t="s">
        <v>69</v>
      </c>
      <c r="C184" s="175" t="s">
        <v>83</v>
      </c>
      <c r="D184" s="175" t="s">
        <v>13</v>
      </c>
      <c r="E184" s="175" t="s">
        <v>174</v>
      </c>
      <c r="F184" s="175"/>
      <c r="G184" s="176"/>
      <c r="H184" s="177" t="s">
        <v>26</v>
      </c>
      <c r="I184" s="178">
        <v>1000</v>
      </c>
      <c r="J184" s="179"/>
      <c r="K184" s="179">
        <f t="shared" ref="K184:K190" si="12">J184*3</f>
        <v>0</v>
      </c>
    </row>
    <row r="185" spans="1:11" x14ac:dyDescent="0.25">
      <c r="A185" s="174">
        <v>84270</v>
      </c>
      <c r="B185" s="175" t="s">
        <v>69</v>
      </c>
      <c r="C185" s="175" t="s">
        <v>83</v>
      </c>
      <c r="D185" s="175" t="s">
        <v>13</v>
      </c>
      <c r="E185" s="175" t="s">
        <v>174</v>
      </c>
      <c r="F185" s="175"/>
      <c r="G185" s="176"/>
      <c r="H185" s="177" t="s">
        <v>26</v>
      </c>
      <c r="I185" s="178">
        <v>1000</v>
      </c>
      <c r="J185" s="179"/>
      <c r="K185" s="179">
        <f t="shared" si="12"/>
        <v>0</v>
      </c>
    </row>
    <row r="186" spans="1:11" x14ac:dyDescent="0.25">
      <c r="A186" s="174">
        <v>105367</v>
      </c>
      <c r="B186" s="175" t="s">
        <v>84</v>
      </c>
      <c r="C186" s="175" t="s">
        <v>83</v>
      </c>
      <c r="D186" s="175" t="s">
        <v>13</v>
      </c>
      <c r="E186" s="175" t="s">
        <v>174</v>
      </c>
      <c r="F186" s="175"/>
      <c r="G186" s="176"/>
      <c r="H186" s="177" t="s">
        <v>26</v>
      </c>
      <c r="I186" s="178">
        <v>1000</v>
      </c>
      <c r="J186" s="179"/>
      <c r="K186" s="179">
        <f t="shared" si="12"/>
        <v>0</v>
      </c>
    </row>
    <row r="187" spans="1:11" x14ac:dyDescent="0.25">
      <c r="A187" s="174">
        <v>98332</v>
      </c>
      <c r="B187" s="175" t="s">
        <v>85</v>
      </c>
      <c r="C187" s="175" t="s">
        <v>83</v>
      </c>
      <c r="D187" s="175" t="s">
        <v>13</v>
      </c>
      <c r="E187" s="175" t="s">
        <v>175</v>
      </c>
      <c r="F187" s="175"/>
      <c r="G187" s="176"/>
      <c r="H187" s="177" t="s">
        <v>26</v>
      </c>
      <c r="I187" s="178">
        <v>1000</v>
      </c>
      <c r="J187" s="179"/>
      <c r="K187" s="179">
        <f t="shared" si="12"/>
        <v>0</v>
      </c>
    </row>
    <row r="188" spans="1:11" x14ac:dyDescent="0.25">
      <c r="A188" s="174">
        <v>105368</v>
      </c>
      <c r="B188" s="175" t="s">
        <v>84</v>
      </c>
      <c r="C188" s="175" t="s">
        <v>83</v>
      </c>
      <c r="D188" s="175" t="s">
        <v>13</v>
      </c>
      <c r="E188" s="175" t="s">
        <v>174</v>
      </c>
      <c r="F188" s="175"/>
      <c r="G188" s="176"/>
      <c r="H188" s="177" t="s">
        <v>26</v>
      </c>
      <c r="I188" s="178">
        <v>1000</v>
      </c>
      <c r="J188" s="179"/>
      <c r="K188" s="179">
        <f t="shared" si="12"/>
        <v>0</v>
      </c>
    </row>
    <row r="189" spans="1:11" x14ac:dyDescent="0.25">
      <c r="A189" s="174">
        <v>84798</v>
      </c>
      <c r="B189" s="175" t="s">
        <v>86</v>
      </c>
      <c r="C189" s="175" t="s">
        <v>87</v>
      </c>
      <c r="D189" s="175" t="s">
        <v>13</v>
      </c>
      <c r="E189" s="175" t="s">
        <v>88</v>
      </c>
      <c r="F189" s="175"/>
      <c r="G189" s="176"/>
      <c r="H189" s="177" t="s">
        <v>26</v>
      </c>
      <c r="I189" s="178">
        <v>16000</v>
      </c>
      <c r="J189" s="179"/>
      <c r="K189" s="179">
        <f t="shared" si="12"/>
        <v>0</v>
      </c>
    </row>
    <row r="190" spans="1:11" x14ac:dyDescent="0.25">
      <c r="A190" s="174">
        <v>84799</v>
      </c>
      <c r="B190" s="175" t="s">
        <v>86</v>
      </c>
      <c r="C190" s="175" t="s">
        <v>87</v>
      </c>
      <c r="D190" s="175" t="s">
        <v>13</v>
      </c>
      <c r="E190" s="175" t="s">
        <v>89</v>
      </c>
      <c r="F190" s="175"/>
      <c r="G190" s="176"/>
      <c r="H190" s="177" t="s">
        <v>26</v>
      </c>
      <c r="I190" s="178">
        <v>16000</v>
      </c>
      <c r="J190" s="179"/>
      <c r="K190" s="179">
        <f t="shared" si="12"/>
        <v>0</v>
      </c>
    </row>
    <row r="191" spans="1:11" x14ac:dyDescent="0.25">
      <c r="A191" s="174" t="s">
        <v>445</v>
      </c>
      <c r="B191" s="175" t="s">
        <v>183</v>
      </c>
      <c r="C191" s="175" t="s">
        <v>90</v>
      </c>
      <c r="D191" s="175" t="s">
        <v>13</v>
      </c>
      <c r="E191" s="175" t="s">
        <v>519</v>
      </c>
      <c r="F191" s="175"/>
      <c r="G191" s="176"/>
      <c r="H191" s="177" t="s">
        <v>26</v>
      </c>
      <c r="I191" s="178">
        <v>875</v>
      </c>
      <c r="J191" s="179"/>
      <c r="K191" s="179">
        <f t="shared" ref="K191:K195" si="13">J191*3</f>
        <v>0</v>
      </c>
    </row>
    <row r="192" spans="1:11" x14ac:dyDescent="0.25">
      <c r="A192" s="174" t="s">
        <v>446</v>
      </c>
      <c r="B192" s="175" t="s">
        <v>183</v>
      </c>
      <c r="C192" s="175" t="s">
        <v>90</v>
      </c>
      <c r="D192" s="175" t="s">
        <v>13</v>
      </c>
      <c r="E192" s="175" t="s">
        <v>519</v>
      </c>
      <c r="F192" s="175"/>
      <c r="G192" s="176"/>
      <c r="H192" s="177" t="s">
        <v>26</v>
      </c>
      <c r="I192" s="178">
        <v>875</v>
      </c>
      <c r="J192" s="179"/>
      <c r="K192" s="179">
        <f t="shared" si="13"/>
        <v>0</v>
      </c>
    </row>
    <row r="193" spans="1:11" x14ac:dyDescent="0.25">
      <c r="A193" s="174" t="s">
        <v>447</v>
      </c>
      <c r="B193" s="175" t="s">
        <v>183</v>
      </c>
      <c r="C193" s="175" t="s">
        <v>90</v>
      </c>
      <c r="D193" s="175" t="s">
        <v>13</v>
      </c>
      <c r="E193" s="175" t="s">
        <v>519</v>
      </c>
      <c r="F193" s="175"/>
      <c r="G193" s="176"/>
      <c r="H193" s="177" t="s">
        <v>26</v>
      </c>
      <c r="I193" s="178">
        <v>875</v>
      </c>
      <c r="J193" s="179"/>
      <c r="K193" s="179">
        <f t="shared" si="13"/>
        <v>0</v>
      </c>
    </row>
    <row r="194" spans="1:11" x14ac:dyDescent="0.25">
      <c r="A194" s="174" t="s">
        <v>448</v>
      </c>
      <c r="B194" s="175" t="s">
        <v>183</v>
      </c>
      <c r="C194" s="175" t="s">
        <v>90</v>
      </c>
      <c r="D194" s="175" t="s">
        <v>13</v>
      </c>
      <c r="E194" s="175" t="s">
        <v>519</v>
      </c>
      <c r="F194" s="175"/>
      <c r="G194" s="176"/>
      <c r="H194" s="177" t="s">
        <v>26</v>
      </c>
      <c r="I194" s="178">
        <v>875</v>
      </c>
      <c r="J194" s="179"/>
      <c r="K194" s="179">
        <f t="shared" si="13"/>
        <v>0</v>
      </c>
    </row>
    <row r="195" spans="1:11" x14ac:dyDescent="0.25">
      <c r="A195" s="174" t="s">
        <v>449</v>
      </c>
      <c r="B195" s="175" t="s">
        <v>183</v>
      </c>
      <c r="C195" s="175" t="s">
        <v>90</v>
      </c>
      <c r="D195" s="175" t="s">
        <v>13</v>
      </c>
      <c r="E195" s="175" t="s">
        <v>519</v>
      </c>
      <c r="F195" s="175"/>
      <c r="G195" s="176"/>
      <c r="H195" s="177" t="s">
        <v>26</v>
      </c>
      <c r="I195" s="178">
        <v>875</v>
      </c>
      <c r="J195" s="179"/>
      <c r="K195" s="179">
        <f t="shared" si="13"/>
        <v>0</v>
      </c>
    </row>
    <row r="196" spans="1:11" x14ac:dyDescent="0.25">
      <c r="A196" s="174" t="s">
        <v>455</v>
      </c>
      <c r="B196" s="175" t="s">
        <v>183</v>
      </c>
      <c r="C196" s="175" t="s">
        <v>90</v>
      </c>
      <c r="D196" s="175" t="s">
        <v>13</v>
      </c>
      <c r="E196" s="175" t="s">
        <v>521</v>
      </c>
      <c r="F196" s="175"/>
      <c r="G196" s="176"/>
      <c r="H196" s="177" t="s">
        <v>26</v>
      </c>
      <c r="I196" s="178">
        <v>875</v>
      </c>
      <c r="J196" s="179"/>
      <c r="K196" s="179">
        <f t="shared" ref="K196:K202" si="14">J196*3</f>
        <v>0</v>
      </c>
    </row>
    <row r="197" spans="1:11" x14ac:dyDescent="0.25">
      <c r="A197" s="174" t="s">
        <v>456</v>
      </c>
      <c r="B197" s="175" t="s">
        <v>96</v>
      </c>
      <c r="C197" s="175" t="s">
        <v>90</v>
      </c>
      <c r="D197" s="175" t="s">
        <v>13</v>
      </c>
      <c r="E197" s="175" t="s">
        <v>521</v>
      </c>
      <c r="F197" s="175"/>
      <c r="G197" s="176"/>
      <c r="H197" s="177" t="s">
        <v>26</v>
      </c>
      <c r="I197" s="178">
        <v>875</v>
      </c>
      <c r="J197" s="179"/>
      <c r="K197" s="179">
        <f t="shared" si="14"/>
        <v>0</v>
      </c>
    </row>
    <row r="198" spans="1:11" x14ac:dyDescent="0.25">
      <c r="A198" s="174" t="s">
        <v>457</v>
      </c>
      <c r="B198" s="175" t="s">
        <v>96</v>
      </c>
      <c r="C198" s="175" t="s">
        <v>90</v>
      </c>
      <c r="D198" s="175" t="s">
        <v>13</v>
      </c>
      <c r="E198" s="175" t="s">
        <v>521</v>
      </c>
      <c r="F198" s="175"/>
      <c r="G198" s="176"/>
      <c r="H198" s="177" t="s">
        <v>26</v>
      </c>
      <c r="I198" s="178">
        <v>875</v>
      </c>
      <c r="J198" s="179"/>
      <c r="K198" s="179">
        <f t="shared" si="14"/>
        <v>0</v>
      </c>
    </row>
    <row r="199" spans="1:11" x14ac:dyDescent="0.25">
      <c r="A199" s="174" t="s">
        <v>458</v>
      </c>
      <c r="B199" s="175" t="s">
        <v>96</v>
      </c>
      <c r="C199" s="175" t="s">
        <v>90</v>
      </c>
      <c r="D199" s="175" t="s">
        <v>13</v>
      </c>
      <c r="E199" s="175" t="s">
        <v>521</v>
      </c>
      <c r="F199" s="175"/>
      <c r="G199" s="176"/>
      <c r="H199" s="177" t="s">
        <v>26</v>
      </c>
      <c r="I199" s="178">
        <v>875</v>
      </c>
      <c r="J199" s="179"/>
      <c r="K199" s="179">
        <f t="shared" si="14"/>
        <v>0</v>
      </c>
    </row>
    <row r="200" spans="1:11" x14ac:dyDescent="0.25">
      <c r="A200" s="174" t="s">
        <v>459</v>
      </c>
      <c r="B200" s="175" t="s">
        <v>182</v>
      </c>
      <c r="C200" s="175" t="s">
        <v>90</v>
      </c>
      <c r="D200" s="175" t="s">
        <v>13</v>
      </c>
      <c r="E200" s="175" t="s">
        <v>522</v>
      </c>
      <c r="F200" s="175"/>
      <c r="G200" s="176"/>
      <c r="H200" s="177" t="s">
        <v>26</v>
      </c>
      <c r="I200" s="178">
        <v>875</v>
      </c>
      <c r="J200" s="179"/>
      <c r="K200" s="179">
        <f t="shared" si="14"/>
        <v>0</v>
      </c>
    </row>
    <row r="201" spans="1:11" x14ac:dyDescent="0.25">
      <c r="A201" s="174" t="s">
        <v>460</v>
      </c>
      <c r="B201" s="175" t="s">
        <v>182</v>
      </c>
      <c r="C201" s="175" t="s">
        <v>90</v>
      </c>
      <c r="D201" s="175" t="s">
        <v>13</v>
      </c>
      <c r="E201" s="175" t="s">
        <v>522</v>
      </c>
      <c r="F201" s="175"/>
      <c r="G201" s="176"/>
      <c r="H201" s="177" t="s">
        <v>26</v>
      </c>
      <c r="I201" s="178">
        <v>875</v>
      </c>
      <c r="J201" s="179"/>
      <c r="K201" s="179">
        <f t="shared" si="14"/>
        <v>0</v>
      </c>
    </row>
    <row r="202" spans="1:11" x14ac:dyDescent="0.25">
      <c r="A202" s="174" t="s">
        <v>461</v>
      </c>
      <c r="B202" s="175" t="s">
        <v>182</v>
      </c>
      <c r="C202" s="175" t="s">
        <v>90</v>
      </c>
      <c r="D202" s="175" t="s">
        <v>13</v>
      </c>
      <c r="E202" s="175" t="s">
        <v>522</v>
      </c>
      <c r="F202" s="175"/>
      <c r="G202" s="176"/>
      <c r="H202" s="177" t="s">
        <v>26</v>
      </c>
      <c r="I202" s="178">
        <v>875</v>
      </c>
      <c r="J202" s="179"/>
      <c r="K202" s="179">
        <f t="shared" si="14"/>
        <v>0</v>
      </c>
    </row>
    <row r="203" spans="1:11" x14ac:dyDescent="0.25">
      <c r="A203" s="174" t="s">
        <v>462</v>
      </c>
      <c r="B203" s="175" t="s">
        <v>182</v>
      </c>
      <c r="C203" s="175" t="s">
        <v>90</v>
      </c>
      <c r="D203" s="175" t="s">
        <v>13</v>
      </c>
      <c r="E203" s="175" t="s">
        <v>522</v>
      </c>
      <c r="F203" s="175"/>
      <c r="G203" s="176"/>
      <c r="H203" s="177" t="s">
        <v>26</v>
      </c>
      <c r="I203" s="178">
        <v>875</v>
      </c>
      <c r="J203" s="179"/>
      <c r="K203" s="179">
        <f>J203*3</f>
        <v>0</v>
      </c>
    </row>
    <row r="204" spans="1:11" x14ac:dyDescent="0.25">
      <c r="A204" s="174" t="s">
        <v>463</v>
      </c>
      <c r="B204" s="175" t="s">
        <v>185</v>
      </c>
      <c r="C204" s="175" t="s">
        <v>90</v>
      </c>
      <c r="D204" s="175" t="s">
        <v>13</v>
      </c>
      <c r="E204" s="175" t="s">
        <v>523</v>
      </c>
      <c r="F204" s="175"/>
      <c r="G204" s="176">
        <v>44912</v>
      </c>
      <c r="H204" s="209" t="s">
        <v>26</v>
      </c>
      <c r="I204" s="211">
        <v>700</v>
      </c>
      <c r="J204" s="213"/>
      <c r="K204" s="215">
        <f t="shared" ref="K204" si="15">J204*3</f>
        <v>0</v>
      </c>
    </row>
    <row r="205" spans="1:11" x14ac:dyDescent="0.25">
      <c r="A205" s="174" t="s">
        <v>464</v>
      </c>
      <c r="B205" s="175" t="s">
        <v>185</v>
      </c>
      <c r="C205" s="175" t="s">
        <v>90</v>
      </c>
      <c r="D205" s="175" t="s">
        <v>13</v>
      </c>
      <c r="E205" s="175" t="s">
        <v>524</v>
      </c>
      <c r="F205" s="175"/>
      <c r="G205" s="176"/>
      <c r="H205" s="210"/>
      <c r="I205" s="212"/>
      <c r="J205" s="214"/>
      <c r="K205" s="216"/>
    </row>
    <row r="206" spans="1:11" x14ac:dyDescent="0.25">
      <c r="A206" s="174" t="s">
        <v>465</v>
      </c>
      <c r="B206" s="175" t="s">
        <v>185</v>
      </c>
      <c r="C206" s="175" t="s">
        <v>90</v>
      </c>
      <c r="D206" s="175" t="s">
        <v>13</v>
      </c>
      <c r="E206" s="175" t="s">
        <v>523</v>
      </c>
      <c r="F206" s="175"/>
      <c r="G206" s="176">
        <v>44912</v>
      </c>
      <c r="H206" s="209" t="s">
        <v>26</v>
      </c>
      <c r="I206" s="211">
        <v>700</v>
      </c>
      <c r="J206" s="213"/>
      <c r="K206" s="215">
        <f t="shared" ref="K206" si="16">J206*3</f>
        <v>0</v>
      </c>
    </row>
    <row r="207" spans="1:11" x14ac:dyDescent="0.25">
      <c r="A207" s="174" t="s">
        <v>467</v>
      </c>
      <c r="B207" s="175" t="s">
        <v>185</v>
      </c>
      <c r="C207" s="175" t="s">
        <v>90</v>
      </c>
      <c r="D207" s="175" t="s">
        <v>13</v>
      </c>
      <c r="E207" s="175" t="s">
        <v>524</v>
      </c>
      <c r="F207" s="175"/>
      <c r="G207" s="176">
        <v>44912</v>
      </c>
      <c r="H207" s="210"/>
      <c r="I207" s="212"/>
      <c r="J207" s="214"/>
      <c r="K207" s="216"/>
    </row>
    <row r="208" spans="1:11" x14ac:dyDescent="0.25">
      <c r="A208" s="174" t="s">
        <v>466</v>
      </c>
      <c r="B208" s="175" t="s">
        <v>185</v>
      </c>
      <c r="C208" s="175" t="s">
        <v>90</v>
      </c>
      <c r="D208" s="175" t="s">
        <v>13</v>
      </c>
      <c r="E208" s="175" t="s">
        <v>523</v>
      </c>
      <c r="F208" s="175"/>
      <c r="G208" s="176">
        <v>44912</v>
      </c>
      <c r="H208" s="209" t="s">
        <v>26</v>
      </c>
      <c r="I208" s="211">
        <v>700</v>
      </c>
      <c r="J208" s="213"/>
      <c r="K208" s="215">
        <f t="shared" ref="K208" si="17">J208*3</f>
        <v>0</v>
      </c>
    </row>
    <row r="209" spans="1:11" x14ac:dyDescent="0.25">
      <c r="A209" s="174" t="s">
        <v>469</v>
      </c>
      <c r="B209" s="175" t="s">
        <v>185</v>
      </c>
      <c r="C209" s="175" t="s">
        <v>90</v>
      </c>
      <c r="D209" s="175" t="s">
        <v>13</v>
      </c>
      <c r="E209" s="175" t="s">
        <v>524</v>
      </c>
      <c r="F209" s="175"/>
      <c r="G209" s="176">
        <v>44912</v>
      </c>
      <c r="H209" s="210"/>
      <c r="I209" s="212"/>
      <c r="J209" s="214"/>
      <c r="K209" s="216"/>
    </row>
    <row r="210" spans="1:11" x14ac:dyDescent="0.25">
      <c r="A210" s="174" t="s">
        <v>468</v>
      </c>
      <c r="B210" s="175" t="s">
        <v>185</v>
      </c>
      <c r="C210" s="175" t="s">
        <v>90</v>
      </c>
      <c r="D210" s="175" t="s">
        <v>13</v>
      </c>
      <c r="E210" s="175" t="s">
        <v>523</v>
      </c>
      <c r="F210" s="175"/>
      <c r="G210" s="176">
        <v>44912</v>
      </c>
      <c r="H210" s="209" t="s">
        <v>26</v>
      </c>
      <c r="I210" s="211">
        <v>700</v>
      </c>
      <c r="J210" s="213"/>
      <c r="K210" s="215">
        <f t="shared" ref="K210" si="18">J210*3</f>
        <v>0</v>
      </c>
    </row>
    <row r="211" spans="1:11" x14ac:dyDescent="0.25">
      <c r="A211" s="174" t="s">
        <v>471</v>
      </c>
      <c r="B211" s="175" t="s">
        <v>185</v>
      </c>
      <c r="C211" s="175" t="s">
        <v>90</v>
      </c>
      <c r="D211" s="175" t="s">
        <v>13</v>
      </c>
      <c r="E211" s="175" t="s">
        <v>524</v>
      </c>
      <c r="F211" s="175"/>
      <c r="G211" s="176">
        <v>44912</v>
      </c>
      <c r="H211" s="210"/>
      <c r="I211" s="212"/>
      <c r="J211" s="214"/>
      <c r="K211" s="216"/>
    </row>
    <row r="212" spans="1:11" x14ac:dyDescent="0.25">
      <c r="A212" s="174" t="s">
        <v>470</v>
      </c>
      <c r="B212" s="175" t="s">
        <v>185</v>
      </c>
      <c r="C212" s="175" t="s">
        <v>90</v>
      </c>
      <c r="D212" s="175" t="s">
        <v>13</v>
      </c>
      <c r="E212" s="175" t="s">
        <v>523</v>
      </c>
      <c r="F212" s="175"/>
      <c r="G212" s="176">
        <v>44912</v>
      </c>
      <c r="H212" s="209" t="s">
        <v>26</v>
      </c>
      <c r="I212" s="211">
        <v>700</v>
      </c>
      <c r="J212" s="213"/>
      <c r="K212" s="215">
        <f t="shared" ref="K212" si="19">J212*3</f>
        <v>0</v>
      </c>
    </row>
    <row r="213" spans="1:11" x14ac:dyDescent="0.25">
      <c r="A213" s="174" t="s">
        <v>473</v>
      </c>
      <c r="B213" s="175" t="s">
        <v>185</v>
      </c>
      <c r="C213" s="175" t="s">
        <v>90</v>
      </c>
      <c r="D213" s="175" t="s">
        <v>13</v>
      </c>
      <c r="E213" s="175" t="s">
        <v>524</v>
      </c>
      <c r="F213" s="175"/>
      <c r="G213" s="176">
        <v>44912</v>
      </c>
      <c r="H213" s="210"/>
      <c r="I213" s="212"/>
      <c r="J213" s="214"/>
      <c r="K213" s="216"/>
    </row>
    <row r="214" spans="1:11" x14ac:dyDescent="0.25">
      <c r="A214" s="174" t="s">
        <v>472</v>
      </c>
      <c r="B214" s="175" t="s">
        <v>185</v>
      </c>
      <c r="C214" s="175" t="s">
        <v>90</v>
      </c>
      <c r="D214" s="175" t="s">
        <v>13</v>
      </c>
      <c r="E214" s="175" t="s">
        <v>523</v>
      </c>
      <c r="F214" s="175"/>
      <c r="G214" s="176">
        <v>44912</v>
      </c>
      <c r="H214" s="209" t="s">
        <v>26</v>
      </c>
      <c r="I214" s="211">
        <v>700</v>
      </c>
      <c r="J214" s="213"/>
      <c r="K214" s="215">
        <f t="shared" ref="K214" si="20">J214*3</f>
        <v>0</v>
      </c>
    </row>
    <row r="215" spans="1:11" x14ac:dyDescent="0.25">
      <c r="A215" s="174" t="s">
        <v>476</v>
      </c>
      <c r="B215" s="175" t="s">
        <v>185</v>
      </c>
      <c r="C215" s="175" t="s">
        <v>90</v>
      </c>
      <c r="D215" s="175" t="s">
        <v>13</v>
      </c>
      <c r="E215" s="175" t="s">
        <v>524</v>
      </c>
      <c r="F215" s="175"/>
      <c r="G215" s="176">
        <v>44912</v>
      </c>
      <c r="H215" s="210"/>
      <c r="I215" s="212"/>
      <c r="J215" s="214"/>
      <c r="K215" s="216"/>
    </row>
    <row r="216" spans="1:11" x14ac:dyDescent="0.25">
      <c r="A216" s="174" t="s">
        <v>474</v>
      </c>
      <c r="B216" s="175" t="s">
        <v>185</v>
      </c>
      <c r="C216" s="175" t="s">
        <v>90</v>
      </c>
      <c r="D216" s="175" t="s">
        <v>13</v>
      </c>
      <c r="E216" s="175" t="s">
        <v>523</v>
      </c>
      <c r="F216" s="175"/>
      <c r="G216" s="176">
        <v>44912</v>
      </c>
      <c r="H216" s="209" t="s">
        <v>26</v>
      </c>
      <c r="I216" s="211">
        <v>700</v>
      </c>
      <c r="J216" s="213"/>
      <c r="K216" s="215">
        <f t="shared" ref="K216" si="21">J216*3</f>
        <v>0</v>
      </c>
    </row>
    <row r="217" spans="1:11" x14ac:dyDescent="0.25">
      <c r="A217" s="174" t="s">
        <v>478</v>
      </c>
      <c r="B217" s="175" t="s">
        <v>185</v>
      </c>
      <c r="C217" s="175" t="s">
        <v>90</v>
      </c>
      <c r="D217" s="175" t="s">
        <v>13</v>
      </c>
      <c r="E217" s="175" t="s">
        <v>524</v>
      </c>
      <c r="F217" s="175"/>
      <c r="G217" s="176">
        <v>44912</v>
      </c>
      <c r="H217" s="210"/>
      <c r="I217" s="212"/>
      <c r="J217" s="214"/>
      <c r="K217" s="216"/>
    </row>
    <row r="218" spans="1:11" x14ac:dyDescent="0.25">
      <c r="A218" s="174" t="s">
        <v>475</v>
      </c>
      <c r="B218" s="175" t="s">
        <v>185</v>
      </c>
      <c r="C218" s="175" t="s">
        <v>90</v>
      </c>
      <c r="D218" s="175" t="s">
        <v>13</v>
      </c>
      <c r="E218" s="175" t="s">
        <v>523</v>
      </c>
      <c r="F218" s="175"/>
      <c r="G218" s="176">
        <v>44912</v>
      </c>
      <c r="H218" s="209" t="s">
        <v>26</v>
      </c>
      <c r="I218" s="211">
        <v>700</v>
      </c>
      <c r="J218" s="213"/>
      <c r="K218" s="215">
        <f t="shared" ref="K218" si="22">J218*3</f>
        <v>0</v>
      </c>
    </row>
    <row r="219" spans="1:11" x14ac:dyDescent="0.25">
      <c r="A219" s="174" t="s">
        <v>480</v>
      </c>
      <c r="B219" s="175" t="s">
        <v>185</v>
      </c>
      <c r="C219" s="175" t="s">
        <v>90</v>
      </c>
      <c r="D219" s="175" t="s">
        <v>13</v>
      </c>
      <c r="E219" s="175" t="s">
        <v>524</v>
      </c>
      <c r="F219" s="175"/>
      <c r="G219" s="176">
        <v>44912</v>
      </c>
      <c r="H219" s="210"/>
      <c r="I219" s="212"/>
      <c r="J219" s="214"/>
      <c r="K219" s="216"/>
    </row>
    <row r="220" spans="1:11" x14ac:dyDescent="0.25">
      <c r="A220" s="174" t="s">
        <v>477</v>
      </c>
      <c r="B220" s="175" t="s">
        <v>185</v>
      </c>
      <c r="C220" s="175" t="s">
        <v>90</v>
      </c>
      <c r="D220" s="175" t="s">
        <v>13</v>
      </c>
      <c r="E220" s="175" t="s">
        <v>523</v>
      </c>
      <c r="F220" s="175"/>
      <c r="G220" s="176">
        <v>44912</v>
      </c>
      <c r="H220" s="209" t="s">
        <v>26</v>
      </c>
      <c r="I220" s="211">
        <v>700</v>
      </c>
      <c r="J220" s="213"/>
      <c r="K220" s="215">
        <f t="shared" ref="K220" si="23">J220*3</f>
        <v>0</v>
      </c>
    </row>
    <row r="221" spans="1:11" x14ac:dyDescent="0.25">
      <c r="A221" s="174" t="s">
        <v>481</v>
      </c>
      <c r="B221" s="175" t="s">
        <v>185</v>
      </c>
      <c r="C221" s="175" t="s">
        <v>90</v>
      </c>
      <c r="D221" s="175" t="s">
        <v>13</v>
      </c>
      <c r="E221" s="175" t="s">
        <v>524</v>
      </c>
      <c r="F221" s="175"/>
      <c r="G221" s="176">
        <v>44912</v>
      </c>
      <c r="H221" s="210"/>
      <c r="I221" s="212"/>
      <c r="J221" s="214"/>
      <c r="K221" s="216"/>
    </row>
    <row r="222" spans="1:11" x14ac:dyDescent="0.25">
      <c r="A222" s="174" t="s">
        <v>479</v>
      </c>
      <c r="B222" s="175" t="s">
        <v>185</v>
      </c>
      <c r="C222" s="175" t="s">
        <v>90</v>
      </c>
      <c r="D222" s="175" t="s">
        <v>13</v>
      </c>
      <c r="E222" s="175" t="s">
        <v>523</v>
      </c>
      <c r="F222" s="175"/>
      <c r="G222" s="176">
        <v>44912</v>
      </c>
      <c r="H222" s="209" t="s">
        <v>26</v>
      </c>
      <c r="I222" s="211">
        <v>700</v>
      </c>
      <c r="J222" s="213"/>
      <c r="K222" s="215">
        <f t="shared" ref="K222" si="24">J222*3</f>
        <v>0</v>
      </c>
    </row>
    <row r="223" spans="1:11" x14ac:dyDescent="0.25">
      <c r="A223" s="174" t="s">
        <v>482</v>
      </c>
      <c r="B223" s="175" t="s">
        <v>185</v>
      </c>
      <c r="C223" s="175" t="s">
        <v>90</v>
      </c>
      <c r="D223" s="175" t="s">
        <v>13</v>
      </c>
      <c r="E223" s="175" t="s">
        <v>524</v>
      </c>
      <c r="F223" s="175"/>
      <c r="G223" s="176">
        <v>44912</v>
      </c>
      <c r="H223" s="210"/>
      <c r="I223" s="212"/>
      <c r="J223" s="214"/>
      <c r="K223" s="216"/>
    </row>
    <row r="224" spans="1:11" x14ac:dyDescent="0.25">
      <c r="A224" s="174" t="s">
        <v>484</v>
      </c>
      <c r="B224" s="175" t="s">
        <v>186</v>
      </c>
      <c r="C224" s="175" t="s">
        <v>90</v>
      </c>
      <c r="D224" s="175" t="s">
        <v>13</v>
      </c>
      <c r="E224" s="175" t="s">
        <v>523</v>
      </c>
      <c r="F224" s="175"/>
      <c r="G224" s="176">
        <v>45086</v>
      </c>
      <c r="H224" s="209" t="s">
        <v>26</v>
      </c>
      <c r="I224" s="211">
        <v>700</v>
      </c>
      <c r="J224" s="213"/>
      <c r="K224" s="215">
        <f t="shared" ref="K224" si="25">J224*3</f>
        <v>0</v>
      </c>
    </row>
    <row r="225" spans="1:11" x14ac:dyDescent="0.25">
      <c r="A225" s="174" t="s">
        <v>483</v>
      </c>
      <c r="B225" s="175" t="s">
        <v>186</v>
      </c>
      <c r="C225" s="175" t="s">
        <v>90</v>
      </c>
      <c r="D225" s="175" t="s">
        <v>13</v>
      </c>
      <c r="E225" s="175" t="s">
        <v>524</v>
      </c>
      <c r="F225" s="175"/>
      <c r="G225" s="176">
        <v>45086</v>
      </c>
      <c r="H225" s="210"/>
      <c r="I225" s="212"/>
      <c r="J225" s="214"/>
      <c r="K225" s="216"/>
    </row>
    <row r="226" spans="1:11" x14ac:dyDescent="0.25">
      <c r="A226" s="174" t="s">
        <v>485</v>
      </c>
      <c r="B226" s="175" t="s">
        <v>186</v>
      </c>
      <c r="C226" s="175" t="s">
        <v>90</v>
      </c>
      <c r="D226" s="175" t="s">
        <v>13</v>
      </c>
      <c r="E226" s="175" t="s">
        <v>523</v>
      </c>
      <c r="F226" s="175"/>
      <c r="G226" s="176">
        <v>45086</v>
      </c>
      <c r="H226" s="209" t="s">
        <v>26</v>
      </c>
      <c r="I226" s="211">
        <v>700</v>
      </c>
      <c r="J226" s="213"/>
      <c r="K226" s="215">
        <f t="shared" ref="K226" si="26">J226*3</f>
        <v>0</v>
      </c>
    </row>
    <row r="227" spans="1:11" x14ac:dyDescent="0.25">
      <c r="A227" s="174" t="s">
        <v>498</v>
      </c>
      <c r="B227" s="175" t="s">
        <v>186</v>
      </c>
      <c r="C227" s="175" t="s">
        <v>90</v>
      </c>
      <c r="D227" s="175" t="s">
        <v>13</v>
      </c>
      <c r="E227" s="175" t="s">
        <v>524</v>
      </c>
      <c r="F227" s="175"/>
      <c r="G227" s="176">
        <v>45086</v>
      </c>
      <c r="H227" s="210"/>
      <c r="I227" s="212"/>
      <c r="J227" s="214"/>
      <c r="K227" s="216"/>
    </row>
    <row r="228" spans="1:11" x14ac:dyDescent="0.25">
      <c r="A228" s="174" t="s">
        <v>486</v>
      </c>
      <c r="B228" s="175" t="s">
        <v>186</v>
      </c>
      <c r="C228" s="175" t="s">
        <v>90</v>
      </c>
      <c r="D228" s="175" t="s">
        <v>13</v>
      </c>
      <c r="E228" s="175" t="s">
        <v>523</v>
      </c>
      <c r="F228" s="175"/>
      <c r="G228" s="176">
        <v>45086</v>
      </c>
      <c r="H228" s="209" t="s">
        <v>26</v>
      </c>
      <c r="I228" s="211">
        <v>700</v>
      </c>
      <c r="J228" s="213"/>
      <c r="K228" s="215">
        <f t="shared" ref="K228" si="27">J228*3</f>
        <v>0</v>
      </c>
    </row>
    <row r="229" spans="1:11" x14ac:dyDescent="0.25">
      <c r="A229" s="174" t="s">
        <v>499</v>
      </c>
      <c r="B229" s="175" t="s">
        <v>186</v>
      </c>
      <c r="C229" s="175" t="s">
        <v>90</v>
      </c>
      <c r="D229" s="175" t="s">
        <v>13</v>
      </c>
      <c r="E229" s="175" t="s">
        <v>524</v>
      </c>
      <c r="F229" s="175"/>
      <c r="G229" s="176">
        <v>45086</v>
      </c>
      <c r="H229" s="210"/>
      <c r="I229" s="212"/>
      <c r="J229" s="214"/>
      <c r="K229" s="216"/>
    </row>
    <row r="230" spans="1:11" x14ac:dyDescent="0.25">
      <c r="A230" s="174" t="s">
        <v>487</v>
      </c>
      <c r="B230" s="175" t="s">
        <v>186</v>
      </c>
      <c r="C230" s="175" t="s">
        <v>90</v>
      </c>
      <c r="D230" s="175" t="s">
        <v>13</v>
      </c>
      <c r="E230" s="175" t="s">
        <v>523</v>
      </c>
      <c r="F230" s="175"/>
      <c r="G230" s="176">
        <v>45086</v>
      </c>
      <c r="H230" s="209" t="s">
        <v>26</v>
      </c>
      <c r="I230" s="211">
        <v>700</v>
      </c>
      <c r="J230" s="213"/>
      <c r="K230" s="215">
        <f t="shared" ref="K230" si="28">J230*3</f>
        <v>0</v>
      </c>
    </row>
    <row r="231" spans="1:11" x14ac:dyDescent="0.25">
      <c r="A231" s="174" t="s">
        <v>500</v>
      </c>
      <c r="B231" s="175" t="s">
        <v>186</v>
      </c>
      <c r="C231" s="175" t="s">
        <v>90</v>
      </c>
      <c r="D231" s="175" t="s">
        <v>13</v>
      </c>
      <c r="E231" s="175" t="s">
        <v>524</v>
      </c>
      <c r="F231" s="175"/>
      <c r="G231" s="176">
        <v>45086</v>
      </c>
      <c r="H231" s="210"/>
      <c r="I231" s="212"/>
      <c r="J231" s="214"/>
      <c r="K231" s="216"/>
    </row>
    <row r="232" spans="1:11" x14ac:dyDescent="0.25">
      <c r="A232" s="174" t="s">
        <v>488</v>
      </c>
      <c r="B232" s="175" t="s">
        <v>186</v>
      </c>
      <c r="C232" s="175" t="s">
        <v>90</v>
      </c>
      <c r="D232" s="175" t="s">
        <v>13</v>
      </c>
      <c r="E232" s="175" t="s">
        <v>523</v>
      </c>
      <c r="F232" s="175"/>
      <c r="G232" s="176">
        <v>45086</v>
      </c>
      <c r="H232" s="209" t="s">
        <v>26</v>
      </c>
      <c r="I232" s="211">
        <v>700</v>
      </c>
      <c r="J232" s="213"/>
      <c r="K232" s="215">
        <f t="shared" ref="K232" si="29">J232*3</f>
        <v>0</v>
      </c>
    </row>
    <row r="233" spans="1:11" x14ac:dyDescent="0.25">
      <c r="A233" s="174" t="s">
        <v>501</v>
      </c>
      <c r="B233" s="175" t="s">
        <v>186</v>
      </c>
      <c r="C233" s="175" t="s">
        <v>90</v>
      </c>
      <c r="D233" s="175" t="s">
        <v>13</v>
      </c>
      <c r="E233" s="175" t="s">
        <v>524</v>
      </c>
      <c r="F233" s="175"/>
      <c r="G233" s="176">
        <v>45086</v>
      </c>
      <c r="H233" s="210"/>
      <c r="I233" s="212"/>
      <c r="J233" s="214"/>
      <c r="K233" s="216"/>
    </row>
    <row r="234" spans="1:11" x14ac:dyDescent="0.25">
      <c r="A234" s="174" t="s">
        <v>489</v>
      </c>
      <c r="B234" s="175" t="s">
        <v>186</v>
      </c>
      <c r="C234" s="175" t="s">
        <v>90</v>
      </c>
      <c r="D234" s="175" t="s">
        <v>13</v>
      </c>
      <c r="E234" s="175" t="s">
        <v>523</v>
      </c>
      <c r="F234" s="175"/>
      <c r="G234" s="176">
        <v>45086</v>
      </c>
      <c r="H234" s="209" t="s">
        <v>26</v>
      </c>
      <c r="I234" s="211">
        <v>700</v>
      </c>
      <c r="J234" s="213"/>
      <c r="K234" s="215">
        <f t="shared" ref="K234" si="30">J234*3</f>
        <v>0</v>
      </c>
    </row>
    <row r="235" spans="1:11" x14ac:dyDescent="0.25">
      <c r="A235" s="174" t="s">
        <v>502</v>
      </c>
      <c r="B235" s="175" t="s">
        <v>186</v>
      </c>
      <c r="C235" s="175" t="s">
        <v>90</v>
      </c>
      <c r="D235" s="175" t="s">
        <v>13</v>
      </c>
      <c r="E235" s="175" t="s">
        <v>524</v>
      </c>
      <c r="F235" s="175"/>
      <c r="G235" s="176">
        <v>45086</v>
      </c>
      <c r="H235" s="210"/>
      <c r="I235" s="212"/>
      <c r="J235" s="214"/>
      <c r="K235" s="216"/>
    </row>
    <row r="236" spans="1:11" x14ac:dyDescent="0.25">
      <c r="A236" s="174" t="s">
        <v>490</v>
      </c>
      <c r="B236" s="175" t="s">
        <v>186</v>
      </c>
      <c r="C236" s="175" t="s">
        <v>90</v>
      </c>
      <c r="D236" s="175" t="s">
        <v>13</v>
      </c>
      <c r="E236" s="175" t="s">
        <v>523</v>
      </c>
      <c r="F236" s="175"/>
      <c r="G236" s="176">
        <v>45086</v>
      </c>
      <c r="H236" s="209" t="s">
        <v>26</v>
      </c>
      <c r="I236" s="211">
        <v>700</v>
      </c>
      <c r="J236" s="213"/>
      <c r="K236" s="215">
        <f t="shared" ref="K236" si="31">J236*3</f>
        <v>0</v>
      </c>
    </row>
    <row r="237" spans="1:11" x14ac:dyDescent="0.25">
      <c r="A237" s="174" t="s">
        <v>503</v>
      </c>
      <c r="B237" s="175" t="s">
        <v>186</v>
      </c>
      <c r="C237" s="175" t="s">
        <v>90</v>
      </c>
      <c r="D237" s="175" t="s">
        <v>13</v>
      </c>
      <c r="E237" s="175" t="s">
        <v>524</v>
      </c>
      <c r="F237" s="175"/>
      <c r="G237" s="176">
        <v>45086</v>
      </c>
      <c r="H237" s="210"/>
      <c r="I237" s="212"/>
      <c r="J237" s="214"/>
      <c r="K237" s="216"/>
    </row>
    <row r="238" spans="1:11" x14ac:dyDescent="0.25">
      <c r="A238" s="174" t="s">
        <v>491</v>
      </c>
      <c r="B238" s="175" t="s">
        <v>186</v>
      </c>
      <c r="C238" s="175" t="s">
        <v>90</v>
      </c>
      <c r="D238" s="175" t="s">
        <v>13</v>
      </c>
      <c r="E238" s="175" t="s">
        <v>523</v>
      </c>
      <c r="F238" s="175"/>
      <c r="G238" s="176">
        <v>45086</v>
      </c>
      <c r="H238" s="209" t="s">
        <v>26</v>
      </c>
      <c r="I238" s="211">
        <v>700</v>
      </c>
      <c r="J238" s="213"/>
      <c r="K238" s="215">
        <f t="shared" ref="K238" si="32">J238*3</f>
        <v>0</v>
      </c>
    </row>
    <row r="239" spans="1:11" x14ac:dyDescent="0.25">
      <c r="A239" s="174" t="s">
        <v>504</v>
      </c>
      <c r="B239" s="175" t="s">
        <v>186</v>
      </c>
      <c r="C239" s="175" t="s">
        <v>90</v>
      </c>
      <c r="D239" s="175" t="s">
        <v>13</v>
      </c>
      <c r="E239" s="175" t="s">
        <v>524</v>
      </c>
      <c r="F239" s="175"/>
      <c r="G239" s="176">
        <v>45086</v>
      </c>
      <c r="H239" s="210"/>
      <c r="I239" s="212"/>
      <c r="J239" s="214"/>
      <c r="K239" s="216"/>
    </row>
    <row r="240" spans="1:11" x14ac:dyDescent="0.25">
      <c r="A240" s="174" t="s">
        <v>492</v>
      </c>
      <c r="B240" s="175" t="s">
        <v>186</v>
      </c>
      <c r="C240" s="175" t="s">
        <v>90</v>
      </c>
      <c r="D240" s="175" t="s">
        <v>13</v>
      </c>
      <c r="E240" s="175" t="s">
        <v>523</v>
      </c>
      <c r="F240" s="175"/>
      <c r="G240" s="176">
        <v>45086</v>
      </c>
      <c r="H240" s="209" t="s">
        <v>26</v>
      </c>
      <c r="I240" s="211">
        <v>700</v>
      </c>
      <c r="J240" s="213"/>
      <c r="K240" s="215">
        <f t="shared" ref="K240" si="33">J240*3</f>
        <v>0</v>
      </c>
    </row>
    <row r="241" spans="1:11" x14ac:dyDescent="0.25">
      <c r="A241" s="174" t="s">
        <v>506</v>
      </c>
      <c r="B241" s="175" t="s">
        <v>186</v>
      </c>
      <c r="C241" s="175" t="s">
        <v>90</v>
      </c>
      <c r="D241" s="175" t="s">
        <v>13</v>
      </c>
      <c r="E241" s="175" t="s">
        <v>524</v>
      </c>
      <c r="F241" s="175"/>
      <c r="G241" s="176">
        <v>45086</v>
      </c>
      <c r="H241" s="210"/>
      <c r="I241" s="212"/>
      <c r="J241" s="214"/>
      <c r="K241" s="216"/>
    </row>
    <row r="242" spans="1:11" x14ac:dyDescent="0.25">
      <c r="A242" s="174" t="s">
        <v>493</v>
      </c>
      <c r="B242" s="175" t="s">
        <v>186</v>
      </c>
      <c r="C242" s="175" t="s">
        <v>90</v>
      </c>
      <c r="D242" s="175" t="s">
        <v>13</v>
      </c>
      <c r="E242" s="175" t="s">
        <v>523</v>
      </c>
      <c r="F242" s="175"/>
      <c r="G242" s="176">
        <v>45086</v>
      </c>
      <c r="H242" s="209" t="s">
        <v>26</v>
      </c>
      <c r="I242" s="211">
        <v>700</v>
      </c>
      <c r="J242" s="213"/>
      <c r="K242" s="215">
        <f t="shared" ref="K242" si="34">J242*3</f>
        <v>0</v>
      </c>
    </row>
    <row r="243" spans="1:11" x14ac:dyDescent="0.25">
      <c r="A243" s="174" t="s">
        <v>507</v>
      </c>
      <c r="B243" s="175" t="s">
        <v>186</v>
      </c>
      <c r="C243" s="175" t="s">
        <v>90</v>
      </c>
      <c r="D243" s="175" t="s">
        <v>13</v>
      </c>
      <c r="E243" s="175" t="s">
        <v>524</v>
      </c>
      <c r="F243" s="175"/>
      <c r="G243" s="176">
        <v>45086</v>
      </c>
      <c r="H243" s="210"/>
      <c r="I243" s="212"/>
      <c r="J243" s="214"/>
      <c r="K243" s="216"/>
    </row>
    <row r="244" spans="1:11" x14ac:dyDescent="0.25">
      <c r="A244" s="174" t="s">
        <v>494</v>
      </c>
      <c r="B244" s="175" t="s">
        <v>186</v>
      </c>
      <c r="C244" s="175" t="s">
        <v>90</v>
      </c>
      <c r="D244" s="175" t="s">
        <v>13</v>
      </c>
      <c r="E244" s="175" t="s">
        <v>523</v>
      </c>
      <c r="F244" s="175"/>
      <c r="G244" s="176">
        <v>45086</v>
      </c>
      <c r="H244" s="209" t="s">
        <v>26</v>
      </c>
      <c r="I244" s="211">
        <v>700</v>
      </c>
      <c r="J244" s="213"/>
      <c r="K244" s="215">
        <f t="shared" ref="K244" si="35">J244*3</f>
        <v>0</v>
      </c>
    </row>
    <row r="245" spans="1:11" x14ac:dyDescent="0.25">
      <c r="A245" s="174" t="s">
        <v>508</v>
      </c>
      <c r="B245" s="175" t="s">
        <v>186</v>
      </c>
      <c r="C245" s="175" t="s">
        <v>90</v>
      </c>
      <c r="D245" s="175" t="s">
        <v>13</v>
      </c>
      <c r="E245" s="175" t="s">
        <v>524</v>
      </c>
      <c r="F245" s="175"/>
      <c r="G245" s="176">
        <v>45086</v>
      </c>
      <c r="H245" s="210"/>
      <c r="I245" s="212"/>
      <c r="J245" s="214"/>
      <c r="K245" s="216"/>
    </row>
    <row r="246" spans="1:11" x14ac:dyDescent="0.25">
      <c r="A246" s="174" t="s">
        <v>495</v>
      </c>
      <c r="B246" s="175" t="s">
        <v>186</v>
      </c>
      <c r="C246" s="175" t="s">
        <v>90</v>
      </c>
      <c r="D246" s="175" t="s">
        <v>13</v>
      </c>
      <c r="E246" s="175" t="s">
        <v>523</v>
      </c>
      <c r="F246" s="175"/>
      <c r="G246" s="176">
        <v>45086</v>
      </c>
      <c r="H246" s="209" t="s">
        <v>26</v>
      </c>
      <c r="I246" s="211">
        <v>700</v>
      </c>
      <c r="J246" s="213"/>
      <c r="K246" s="215">
        <f t="shared" ref="K246" si="36">J246*3</f>
        <v>0</v>
      </c>
    </row>
    <row r="247" spans="1:11" x14ac:dyDescent="0.25">
      <c r="A247" s="174" t="s">
        <v>509</v>
      </c>
      <c r="B247" s="175" t="s">
        <v>186</v>
      </c>
      <c r="C247" s="175" t="s">
        <v>90</v>
      </c>
      <c r="D247" s="175" t="s">
        <v>13</v>
      </c>
      <c r="E247" s="175" t="s">
        <v>524</v>
      </c>
      <c r="F247" s="175"/>
      <c r="G247" s="176">
        <v>45086</v>
      </c>
      <c r="H247" s="210"/>
      <c r="I247" s="212"/>
      <c r="J247" s="214"/>
      <c r="K247" s="216"/>
    </row>
    <row r="248" spans="1:11" x14ac:dyDescent="0.25">
      <c r="A248" s="174" t="s">
        <v>496</v>
      </c>
      <c r="B248" s="175" t="s">
        <v>186</v>
      </c>
      <c r="C248" s="175" t="s">
        <v>90</v>
      </c>
      <c r="D248" s="175" t="s">
        <v>13</v>
      </c>
      <c r="E248" s="175" t="s">
        <v>523</v>
      </c>
      <c r="F248" s="175"/>
      <c r="G248" s="176">
        <v>45086</v>
      </c>
      <c r="H248" s="209" t="s">
        <v>26</v>
      </c>
      <c r="I248" s="211">
        <v>700</v>
      </c>
      <c r="J248" s="213"/>
      <c r="K248" s="215">
        <f t="shared" ref="K248" si="37">J248*3</f>
        <v>0</v>
      </c>
    </row>
    <row r="249" spans="1:11" x14ac:dyDescent="0.25">
      <c r="A249" s="174" t="s">
        <v>510</v>
      </c>
      <c r="B249" s="175" t="s">
        <v>186</v>
      </c>
      <c r="C249" s="175" t="s">
        <v>90</v>
      </c>
      <c r="D249" s="175" t="s">
        <v>13</v>
      </c>
      <c r="E249" s="175" t="s">
        <v>524</v>
      </c>
      <c r="F249" s="175"/>
      <c r="G249" s="176">
        <v>45086</v>
      </c>
      <c r="H249" s="210"/>
      <c r="I249" s="212"/>
      <c r="J249" s="214"/>
      <c r="K249" s="216"/>
    </row>
    <row r="250" spans="1:11" x14ac:dyDescent="0.25">
      <c r="A250" s="174" t="s">
        <v>497</v>
      </c>
      <c r="B250" s="175" t="s">
        <v>186</v>
      </c>
      <c r="C250" s="175" t="s">
        <v>90</v>
      </c>
      <c r="D250" s="175" t="s">
        <v>13</v>
      </c>
      <c r="E250" s="175" t="s">
        <v>523</v>
      </c>
      <c r="F250" s="175"/>
      <c r="G250" s="176">
        <v>45086</v>
      </c>
      <c r="H250" s="209" t="s">
        <v>26</v>
      </c>
      <c r="I250" s="211">
        <v>700</v>
      </c>
      <c r="J250" s="213"/>
      <c r="K250" s="215">
        <f t="shared" ref="K250" si="38">J250*3</f>
        <v>0</v>
      </c>
    </row>
    <row r="251" spans="1:11" x14ac:dyDescent="0.25">
      <c r="A251" s="174" t="s">
        <v>511</v>
      </c>
      <c r="B251" s="175" t="s">
        <v>186</v>
      </c>
      <c r="C251" s="175" t="s">
        <v>90</v>
      </c>
      <c r="D251" s="175" t="s">
        <v>13</v>
      </c>
      <c r="E251" s="175" t="s">
        <v>524</v>
      </c>
      <c r="F251" s="175"/>
      <c r="G251" s="176">
        <v>45086</v>
      </c>
      <c r="H251" s="210"/>
      <c r="I251" s="212"/>
      <c r="J251" s="214"/>
      <c r="K251" s="216"/>
    </row>
    <row r="252" spans="1:11" x14ac:dyDescent="0.25">
      <c r="A252" s="174" t="s">
        <v>505</v>
      </c>
      <c r="B252" s="175" t="s">
        <v>186</v>
      </c>
      <c r="C252" s="175" t="s">
        <v>90</v>
      </c>
      <c r="D252" s="175" t="s">
        <v>13</v>
      </c>
      <c r="E252" s="175" t="s">
        <v>523</v>
      </c>
      <c r="F252" s="175"/>
      <c r="G252" s="176">
        <v>45086</v>
      </c>
      <c r="H252" s="209" t="s">
        <v>26</v>
      </c>
      <c r="I252" s="211">
        <v>700</v>
      </c>
      <c r="J252" s="213"/>
      <c r="K252" s="215">
        <f t="shared" ref="K252" si="39">J252*3</f>
        <v>0</v>
      </c>
    </row>
    <row r="253" spans="1:11" x14ac:dyDescent="0.25">
      <c r="A253" s="174" t="s">
        <v>512</v>
      </c>
      <c r="B253" s="175" t="s">
        <v>186</v>
      </c>
      <c r="C253" s="175" t="s">
        <v>90</v>
      </c>
      <c r="D253" s="175" t="s">
        <v>13</v>
      </c>
      <c r="E253" s="175" t="s">
        <v>524</v>
      </c>
      <c r="F253" s="175"/>
      <c r="G253" s="176">
        <v>45086</v>
      </c>
      <c r="H253" s="210"/>
      <c r="I253" s="212"/>
      <c r="J253" s="214"/>
      <c r="K253" s="216"/>
    </row>
    <row r="254" spans="1:11" x14ac:dyDescent="0.25">
      <c r="A254" s="174" t="s">
        <v>513</v>
      </c>
      <c r="B254" s="175" t="s">
        <v>186</v>
      </c>
      <c r="C254" s="175" t="s">
        <v>90</v>
      </c>
      <c r="D254" s="175" t="s">
        <v>13</v>
      </c>
      <c r="E254" s="175" t="s">
        <v>523</v>
      </c>
      <c r="F254" s="175"/>
      <c r="G254" s="176">
        <v>45086</v>
      </c>
      <c r="H254" s="209" t="s">
        <v>26</v>
      </c>
      <c r="I254" s="211">
        <v>700</v>
      </c>
      <c r="J254" s="213"/>
      <c r="K254" s="215">
        <f t="shared" ref="K254" si="40">J254*3</f>
        <v>0</v>
      </c>
    </row>
    <row r="255" spans="1:11" x14ac:dyDescent="0.25">
      <c r="A255" s="174" t="s">
        <v>515</v>
      </c>
      <c r="B255" s="175" t="s">
        <v>186</v>
      </c>
      <c r="C255" s="175" t="s">
        <v>90</v>
      </c>
      <c r="D255" s="175" t="s">
        <v>13</v>
      </c>
      <c r="E255" s="175" t="s">
        <v>524</v>
      </c>
      <c r="F255" s="175"/>
      <c r="G255" s="176">
        <v>45086</v>
      </c>
      <c r="H255" s="210"/>
      <c r="I255" s="212"/>
      <c r="J255" s="214"/>
      <c r="K255" s="216"/>
    </row>
    <row r="256" spans="1:11" x14ac:dyDescent="0.25">
      <c r="A256" s="174" t="s">
        <v>514</v>
      </c>
      <c r="B256" s="175" t="s">
        <v>186</v>
      </c>
      <c r="C256" s="175" t="s">
        <v>90</v>
      </c>
      <c r="D256" s="175" t="s">
        <v>13</v>
      </c>
      <c r="E256" s="175" t="s">
        <v>523</v>
      </c>
      <c r="F256" s="175"/>
      <c r="G256" s="176">
        <v>45086</v>
      </c>
      <c r="H256" s="209" t="s">
        <v>26</v>
      </c>
      <c r="I256" s="211">
        <v>700</v>
      </c>
      <c r="J256" s="213"/>
      <c r="K256" s="215">
        <f>J256*3</f>
        <v>0</v>
      </c>
    </row>
    <row r="257" spans="1:11" x14ac:dyDescent="0.25">
      <c r="A257" s="174" t="s">
        <v>516</v>
      </c>
      <c r="B257" s="175" t="s">
        <v>186</v>
      </c>
      <c r="C257" s="175" t="s">
        <v>90</v>
      </c>
      <c r="D257" s="175" t="s">
        <v>13</v>
      </c>
      <c r="E257" s="175" t="s">
        <v>524</v>
      </c>
      <c r="F257" s="175"/>
      <c r="G257" s="176">
        <v>45086</v>
      </c>
      <c r="H257" s="210"/>
      <c r="I257" s="212"/>
      <c r="J257" s="214"/>
      <c r="K257" s="216"/>
    </row>
    <row r="258" spans="1:11" x14ac:dyDescent="0.25">
      <c r="A258" s="174">
        <v>65885</v>
      </c>
      <c r="B258" s="175" t="s">
        <v>98</v>
      </c>
      <c r="C258" s="175" t="s">
        <v>102</v>
      </c>
      <c r="D258" s="175" t="s">
        <v>13</v>
      </c>
      <c r="E258" s="175" t="s">
        <v>103</v>
      </c>
      <c r="F258" s="175"/>
      <c r="G258" s="176"/>
      <c r="H258" s="177" t="s">
        <v>26</v>
      </c>
      <c r="I258" s="178">
        <v>5000</v>
      </c>
      <c r="J258" s="179"/>
      <c r="K258" s="179">
        <f t="shared" ref="K258:K293" si="41">J258*3</f>
        <v>0</v>
      </c>
    </row>
    <row r="259" spans="1:11" x14ac:dyDescent="0.25">
      <c r="A259" s="174">
        <v>106097</v>
      </c>
      <c r="B259" s="175" t="s">
        <v>98</v>
      </c>
      <c r="C259" s="175" t="s">
        <v>102</v>
      </c>
      <c r="D259" s="175" t="s">
        <v>13</v>
      </c>
      <c r="E259" s="175" t="s">
        <v>103</v>
      </c>
      <c r="F259" s="175"/>
      <c r="G259" s="176"/>
      <c r="H259" s="177" t="s">
        <v>26</v>
      </c>
      <c r="I259" s="178">
        <v>5000</v>
      </c>
      <c r="J259" s="179"/>
      <c r="K259" s="179">
        <f t="shared" si="41"/>
        <v>0</v>
      </c>
    </row>
    <row r="260" spans="1:11" x14ac:dyDescent="0.25">
      <c r="A260" s="174">
        <v>106094</v>
      </c>
      <c r="B260" s="175" t="s">
        <v>98</v>
      </c>
      <c r="C260" s="175" t="s">
        <v>102</v>
      </c>
      <c r="D260" s="175" t="s">
        <v>13</v>
      </c>
      <c r="E260" s="175" t="s">
        <v>103</v>
      </c>
      <c r="F260" s="175"/>
      <c r="G260" s="176"/>
      <c r="H260" s="177" t="s">
        <v>26</v>
      </c>
      <c r="I260" s="178">
        <v>5000</v>
      </c>
      <c r="J260" s="179"/>
      <c r="K260" s="179">
        <f t="shared" si="41"/>
        <v>0</v>
      </c>
    </row>
    <row r="261" spans="1:11" x14ac:dyDescent="0.25">
      <c r="A261" s="174">
        <v>110112</v>
      </c>
      <c r="B261" s="175" t="s">
        <v>98</v>
      </c>
      <c r="C261" s="175" t="s">
        <v>102</v>
      </c>
      <c r="D261" s="175" t="s">
        <v>13</v>
      </c>
      <c r="E261" s="175" t="s">
        <v>103</v>
      </c>
      <c r="F261" s="175"/>
      <c r="G261" s="176"/>
      <c r="H261" s="177" t="s">
        <v>26</v>
      </c>
      <c r="I261" s="178">
        <v>5000</v>
      </c>
      <c r="J261" s="179"/>
      <c r="K261" s="179">
        <f t="shared" si="41"/>
        <v>0</v>
      </c>
    </row>
    <row r="262" spans="1:11" x14ac:dyDescent="0.25">
      <c r="A262" s="174">
        <v>86585</v>
      </c>
      <c r="B262" s="175" t="s">
        <v>98</v>
      </c>
      <c r="C262" s="175" t="s">
        <v>102</v>
      </c>
      <c r="D262" s="175" t="s">
        <v>13</v>
      </c>
      <c r="E262" s="175" t="s">
        <v>103</v>
      </c>
      <c r="F262" s="175"/>
      <c r="G262" s="176"/>
      <c r="H262" s="177" t="s">
        <v>26</v>
      </c>
      <c r="I262" s="178">
        <v>5000</v>
      </c>
      <c r="J262" s="179"/>
      <c r="K262" s="179">
        <f t="shared" si="41"/>
        <v>0</v>
      </c>
    </row>
    <row r="263" spans="1:11" x14ac:dyDescent="0.25">
      <c r="A263" s="174">
        <v>55547</v>
      </c>
      <c r="B263" s="175" t="s">
        <v>104</v>
      </c>
      <c r="C263" s="175" t="s">
        <v>105</v>
      </c>
      <c r="D263" s="175" t="s">
        <v>13</v>
      </c>
      <c r="E263" s="175" t="s">
        <v>106</v>
      </c>
      <c r="F263" s="175"/>
      <c r="G263" s="176"/>
      <c r="H263" s="177" t="s">
        <v>26</v>
      </c>
      <c r="I263" s="178">
        <v>9000</v>
      </c>
      <c r="J263" s="179"/>
      <c r="K263" s="179">
        <f t="shared" si="41"/>
        <v>0</v>
      </c>
    </row>
    <row r="264" spans="1:11" x14ac:dyDescent="0.25">
      <c r="A264" s="174">
        <v>73078</v>
      </c>
      <c r="B264" s="175" t="s">
        <v>104</v>
      </c>
      <c r="C264" s="175" t="s">
        <v>105</v>
      </c>
      <c r="D264" s="175" t="s">
        <v>13</v>
      </c>
      <c r="E264" s="175" t="s">
        <v>106</v>
      </c>
      <c r="F264" s="175"/>
      <c r="G264" s="176"/>
      <c r="H264" s="177" t="s">
        <v>26</v>
      </c>
      <c r="I264" s="178">
        <v>9000</v>
      </c>
      <c r="J264" s="179"/>
      <c r="K264" s="179">
        <f t="shared" si="41"/>
        <v>0</v>
      </c>
    </row>
    <row r="265" spans="1:11" x14ac:dyDescent="0.25">
      <c r="A265" s="174">
        <v>126585</v>
      </c>
      <c r="B265" s="175" t="s">
        <v>528</v>
      </c>
      <c r="C265" s="175" t="s">
        <v>105</v>
      </c>
      <c r="D265" s="175" t="s">
        <v>13</v>
      </c>
      <c r="E265" s="175" t="s">
        <v>527</v>
      </c>
      <c r="F265" s="175"/>
      <c r="G265" s="176">
        <v>44879</v>
      </c>
      <c r="H265" s="177" t="s">
        <v>26</v>
      </c>
      <c r="I265" s="178">
        <v>9000</v>
      </c>
      <c r="J265" s="179"/>
      <c r="K265" s="179">
        <f t="shared" si="41"/>
        <v>0</v>
      </c>
    </row>
    <row r="266" spans="1:11" x14ac:dyDescent="0.25">
      <c r="A266" s="174" t="s">
        <v>530</v>
      </c>
      <c r="B266" s="175" t="s">
        <v>323</v>
      </c>
      <c r="C266" s="175" t="s">
        <v>529</v>
      </c>
      <c r="D266" s="175" t="s">
        <v>13</v>
      </c>
      <c r="E266" s="175" t="s">
        <v>553</v>
      </c>
      <c r="F266" s="175"/>
      <c r="G266" s="176"/>
      <c r="H266" s="177" t="s">
        <v>26</v>
      </c>
      <c r="I266" s="178">
        <v>300</v>
      </c>
      <c r="J266" s="179"/>
      <c r="K266" s="179">
        <f t="shared" si="41"/>
        <v>0</v>
      </c>
    </row>
    <row r="267" spans="1:11" x14ac:dyDescent="0.25">
      <c r="A267" s="174" t="s">
        <v>531</v>
      </c>
      <c r="B267" s="175" t="s">
        <v>391</v>
      </c>
      <c r="C267" s="175" t="s">
        <v>529</v>
      </c>
      <c r="D267" s="175" t="s">
        <v>13</v>
      </c>
      <c r="E267" s="175" t="s">
        <v>553</v>
      </c>
      <c r="F267" s="175"/>
      <c r="G267" s="176"/>
      <c r="H267" s="177" t="s">
        <v>26</v>
      </c>
      <c r="I267" s="178">
        <v>300</v>
      </c>
      <c r="J267" s="179"/>
      <c r="K267" s="179">
        <f t="shared" si="41"/>
        <v>0</v>
      </c>
    </row>
    <row r="268" spans="1:11" x14ac:dyDescent="0.25">
      <c r="A268" s="174" t="s">
        <v>532</v>
      </c>
      <c r="B268" s="175" t="s">
        <v>391</v>
      </c>
      <c r="C268" s="175" t="s">
        <v>529</v>
      </c>
      <c r="D268" s="175" t="s">
        <v>13</v>
      </c>
      <c r="E268" s="175" t="s">
        <v>553</v>
      </c>
      <c r="F268" s="175"/>
      <c r="G268" s="176"/>
      <c r="H268" s="177" t="s">
        <v>26</v>
      </c>
      <c r="I268" s="178">
        <v>300</v>
      </c>
      <c r="J268" s="179"/>
      <c r="K268" s="179">
        <f t="shared" si="41"/>
        <v>0</v>
      </c>
    </row>
    <row r="269" spans="1:11" x14ac:dyDescent="0.25">
      <c r="A269" s="174" t="s">
        <v>533</v>
      </c>
      <c r="B269" s="175" t="s">
        <v>323</v>
      </c>
      <c r="C269" s="175" t="s">
        <v>529</v>
      </c>
      <c r="D269" s="175" t="s">
        <v>13</v>
      </c>
      <c r="E269" s="175" t="s">
        <v>553</v>
      </c>
      <c r="F269" s="175"/>
      <c r="G269" s="176"/>
      <c r="H269" s="177" t="s">
        <v>26</v>
      </c>
      <c r="I269" s="178">
        <v>300</v>
      </c>
      <c r="J269" s="179"/>
      <c r="K269" s="179">
        <f t="shared" si="41"/>
        <v>0</v>
      </c>
    </row>
    <row r="270" spans="1:11" x14ac:dyDescent="0.25">
      <c r="A270" s="174" t="s">
        <v>534</v>
      </c>
      <c r="B270" s="175" t="s">
        <v>323</v>
      </c>
      <c r="C270" s="175" t="s">
        <v>529</v>
      </c>
      <c r="D270" s="175" t="s">
        <v>13</v>
      </c>
      <c r="E270" s="175" t="s">
        <v>553</v>
      </c>
      <c r="F270" s="175"/>
      <c r="G270" s="176"/>
      <c r="H270" s="177" t="s">
        <v>26</v>
      </c>
      <c r="I270" s="178">
        <v>300</v>
      </c>
      <c r="J270" s="179"/>
      <c r="K270" s="179">
        <f t="shared" si="41"/>
        <v>0</v>
      </c>
    </row>
    <row r="271" spans="1:11" x14ac:dyDescent="0.25">
      <c r="A271" s="174" t="s">
        <v>535</v>
      </c>
      <c r="B271" s="175" t="s">
        <v>323</v>
      </c>
      <c r="C271" s="175" t="s">
        <v>529</v>
      </c>
      <c r="D271" s="175" t="s">
        <v>13</v>
      </c>
      <c r="E271" s="175" t="s">
        <v>553</v>
      </c>
      <c r="F271" s="175"/>
      <c r="G271" s="176"/>
      <c r="H271" s="177" t="s">
        <v>26</v>
      </c>
      <c r="I271" s="178">
        <v>300</v>
      </c>
      <c r="J271" s="179"/>
      <c r="K271" s="179">
        <f t="shared" si="41"/>
        <v>0</v>
      </c>
    </row>
    <row r="272" spans="1:11" x14ac:dyDescent="0.25">
      <c r="A272" s="174" t="s">
        <v>536</v>
      </c>
      <c r="B272" s="175" t="s">
        <v>323</v>
      </c>
      <c r="C272" s="175" t="s">
        <v>529</v>
      </c>
      <c r="D272" s="175" t="s">
        <v>13</v>
      </c>
      <c r="E272" s="175" t="s">
        <v>553</v>
      </c>
      <c r="F272" s="175"/>
      <c r="G272" s="176"/>
      <c r="H272" s="177" t="s">
        <v>26</v>
      </c>
      <c r="I272" s="178">
        <v>300</v>
      </c>
      <c r="J272" s="179"/>
      <c r="K272" s="179">
        <f t="shared" si="41"/>
        <v>0</v>
      </c>
    </row>
    <row r="273" spans="1:11" x14ac:dyDescent="0.25">
      <c r="A273" s="174" t="s">
        <v>537</v>
      </c>
      <c r="B273" s="175" t="s">
        <v>323</v>
      </c>
      <c r="C273" s="175" t="s">
        <v>529</v>
      </c>
      <c r="D273" s="175" t="s">
        <v>13</v>
      </c>
      <c r="E273" s="175" t="s">
        <v>553</v>
      </c>
      <c r="F273" s="175"/>
      <c r="G273" s="176"/>
      <c r="H273" s="177" t="s">
        <v>26</v>
      </c>
      <c r="I273" s="178">
        <v>300</v>
      </c>
      <c r="J273" s="179"/>
      <c r="K273" s="179">
        <f t="shared" si="41"/>
        <v>0</v>
      </c>
    </row>
    <row r="274" spans="1:11" x14ac:dyDescent="0.25">
      <c r="A274" s="174" t="s">
        <v>538</v>
      </c>
      <c r="B274" s="175" t="s">
        <v>323</v>
      </c>
      <c r="C274" s="175" t="s">
        <v>529</v>
      </c>
      <c r="D274" s="175" t="s">
        <v>13</v>
      </c>
      <c r="E274" s="175" t="s">
        <v>553</v>
      </c>
      <c r="F274" s="175"/>
      <c r="G274" s="176"/>
      <c r="H274" s="177" t="s">
        <v>26</v>
      </c>
      <c r="I274" s="178">
        <v>300</v>
      </c>
      <c r="J274" s="179"/>
      <c r="K274" s="179">
        <f t="shared" si="41"/>
        <v>0</v>
      </c>
    </row>
    <row r="275" spans="1:11" x14ac:dyDescent="0.25">
      <c r="A275" s="174" t="s">
        <v>539</v>
      </c>
      <c r="B275" s="175" t="s">
        <v>323</v>
      </c>
      <c r="C275" s="175" t="s">
        <v>529</v>
      </c>
      <c r="D275" s="175" t="s">
        <v>13</v>
      </c>
      <c r="E275" s="175" t="s">
        <v>553</v>
      </c>
      <c r="F275" s="175"/>
      <c r="G275" s="176"/>
      <c r="H275" s="177" t="s">
        <v>26</v>
      </c>
      <c r="I275" s="178">
        <v>300</v>
      </c>
      <c r="J275" s="179"/>
      <c r="K275" s="179">
        <f t="shared" si="41"/>
        <v>0</v>
      </c>
    </row>
    <row r="276" spans="1:11" x14ac:dyDescent="0.25">
      <c r="A276" s="174" t="s">
        <v>540</v>
      </c>
      <c r="B276" s="175" t="s">
        <v>323</v>
      </c>
      <c r="C276" s="175" t="s">
        <v>529</v>
      </c>
      <c r="D276" s="175" t="s">
        <v>13</v>
      </c>
      <c r="E276" s="175" t="s">
        <v>553</v>
      </c>
      <c r="F276" s="175"/>
      <c r="G276" s="176"/>
      <c r="H276" s="177" t="s">
        <v>26</v>
      </c>
      <c r="I276" s="178">
        <v>300</v>
      </c>
      <c r="J276" s="179"/>
      <c r="K276" s="179">
        <f t="shared" si="41"/>
        <v>0</v>
      </c>
    </row>
    <row r="277" spans="1:11" x14ac:dyDescent="0.25">
      <c r="A277" s="174" t="s">
        <v>541</v>
      </c>
      <c r="B277" s="175" t="s">
        <v>323</v>
      </c>
      <c r="C277" s="175" t="s">
        <v>529</v>
      </c>
      <c r="D277" s="175" t="s">
        <v>13</v>
      </c>
      <c r="E277" s="175" t="s">
        <v>553</v>
      </c>
      <c r="F277" s="175"/>
      <c r="G277" s="176"/>
      <c r="H277" s="177" t="s">
        <v>26</v>
      </c>
      <c r="I277" s="178">
        <v>300</v>
      </c>
      <c r="J277" s="179"/>
      <c r="K277" s="179">
        <f t="shared" si="41"/>
        <v>0</v>
      </c>
    </row>
    <row r="278" spans="1:11" x14ac:dyDescent="0.25">
      <c r="A278" s="174" t="s">
        <v>542</v>
      </c>
      <c r="B278" s="175" t="s">
        <v>323</v>
      </c>
      <c r="C278" s="175" t="s">
        <v>529</v>
      </c>
      <c r="D278" s="175" t="s">
        <v>13</v>
      </c>
      <c r="E278" s="175" t="s">
        <v>553</v>
      </c>
      <c r="F278" s="175"/>
      <c r="G278" s="176"/>
      <c r="H278" s="177" t="s">
        <v>26</v>
      </c>
      <c r="I278" s="178">
        <v>300</v>
      </c>
      <c r="J278" s="179"/>
      <c r="K278" s="179">
        <f t="shared" si="41"/>
        <v>0</v>
      </c>
    </row>
    <row r="279" spans="1:11" x14ac:dyDescent="0.25">
      <c r="A279" s="174" t="s">
        <v>543</v>
      </c>
      <c r="B279" s="175" t="s">
        <v>323</v>
      </c>
      <c r="C279" s="175" t="s">
        <v>529</v>
      </c>
      <c r="D279" s="175" t="s">
        <v>13</v>
      </c>
      <c r="E279" s="175" t="s">
        <v>553</v>
      </c>
      <c r="F279" s="175"/>
      <c r="G279" s="176"/>
      <c r="H279" s="177" t="s">
        <v>26</v>
      </c>
      <c r="I279" s="178">
        <v>300</v>
      </c>
      <c r="J279" s="179"/>
      <c r="K279" s="179">
        <f t="shared" si="41"/>
        <v>0</v>
      </c>
    </row>
    <row r="280" spans="1:11" x14ac:dyDescent="0.25">
      <c r="A280" s="174" t="s">
        <v>544</v>
      </c>
      <c r="B280" s="175" t="s">
        <v>323</v>
      </c>
      <c r="C280" s="175" t="s">
        <v>529</v>
      </c>
      <c r="D280" s="175" t="s">
        <v>13</v>
      </c>
      <c r="E280" s="175" t="s">
        <v>553</v>
      </c>
      <c r="F280" s="175"/>
      <c r="G280" s="176"/>
      <c r="H280" s="177" t="s">
        <v>26</v>
      </c>
      <c r="I280" s="178">
        <v>300</v>
      </c>
      <c r="J280" s="179"/>
      <c r="K280" s="179">
        <f t="shared" si="41"/>
        <v>0</v>
      </c>
    </row>
    <row r="281" spans="1:11" x14ac:dyDescent="0.25">
      <c r="A281" s="174" t="s">
        <v>545</v>
      </c>
      <c r="B281" s="175" t="s">
        <v>338</v>
      </c>
      <c r="C281" s="175" t="s">
        <v>529</v>
      </c>
      <c r="D281" s="175" t="s">
        <v>13</v>
      </c>
      <c r="E281" s="175" t="s">
        <v>553</v>
      </c>
      <c r="F281" s="175"/>
      <c r="G281" s="176"/>
      <c r="H281" s="177" t="s">
        <v>26</v>
      </c>
      <c r="I281" s="178">
        <v>300</v>
      </c>
      <c r="J281" s="179"/>
      <c r="K281" s="179">
        <f t="shared" si="41"/>
        <v>0</v>
      </c>
    </row>
    <row r="282" spans="1:11" x14ac:dyDescent="0.25">
      <c r="A282" s="174" t="s">
        <v>546</v>
      </c>
      <c r="B282" s="175" t="s">
        <v>391</v>
      </c>
      <c r="C282" s="175" t="s">
        <v>529</v>
      </c>
      <c r="D282" s="175" t="s">
        <v>13</v>
      </c>
      <c r="E282" s="175" t="s">
        <v>553</v>
      </c>
      <c r="F282" s="175"/>
      <c r="G282" s="176"/>
      <c r="H282" s="177" t="s">
        <v>26</v>
      </c>
      <c r="I282" s="178">
        <v>300</v>
      </c>
      <c r="J282" s="179"/>
      <c r="K282" s="179">
        <f t="shared" si="41"/>
        <v>0</v>
      </c>
    </row>
    <row r="283" spans="1:11" x14ac:dyDescent="0.25">
      <c r="A283" s="174" t="s">
        <v>547</v>
      </c>
      <c r="B283" s="175" t="s">
        <v>319</v>
      </c>
      <c r="C283" s="175" t="s">
        <v>529</v>
      </c>
      <c r="D283" s="175" t="s">
        <v>13</v>
      </c>
      <c r="E283" s="175" t="s">
        <v>553</v>
      </c>
      <c r="F283" s="175"/>
      <c r="G283" s="176"/>
      <c r="H283" s="177" t="s">
        <v>26</v>
      </c>
      <c r="I283" s="178">
        <v>300</v>
      </c>
      <c r="J283" s="179"/>
      <c r="K283" s="179">
        <f t="shared" si="41"/>
        <v>0</v>
      </c>
    </row>
    <row r="284" spans="1:11" x14ac:dyDescent="0.25">
      <c r="A284" s="174" t="s">
        <v>548</v>
      </c>
      <c r="B284" s="175" t="s">
        <v>319</v>
      </c>
      <c r="C284" s="175" t="s">
        <v>529</v>
      </c>
      <c r="D284" s="175" t="s">
        <v>13</v>
      </c>
      <c r="E284" s="175" t="s">
        <v>553</v>
      </c>
      <c r="F284" s="175"/>
      <c r="G284" s="176"/>
      <c r="H284" s="177" t="s">
        <v>26</v>
      </c>
      <c r="I284" s="178">
        <v>300</v>
      </c>
      <c r="J284" s="179"/>
      <c r="K284" s="179">
        <f t="shared" si="41"/>
        <v>0</v>
      </c>
    </row>
    <row r="285" spans="1:11" x14ac:dyDescent="0.25">
      <c r="A285" s="174" t="s">
        <v>549</v>
      </c>
      <c r="B285" s="175" t="s">
        <v>319</v>
      </c>
      <c r="C285" s="175" t="s">
        <v>529</v>
      </c>
      <c r="D285" s="175" t="s">
        <v>13</v>
      </c>
      <c r="E285" s="175" t="s">
        <v>553</v>
      </c>
      <c r="F285" s="175"/>
      <c r="G285" s="176"/>
      <c r="H285" s="177" t="s">
        <v>26</v>
      </c>
      <c r="I285" s="178">
        <v>300</v>
      </c>
      <c r="J285" s="179"/>
      <c r="K285" s="179">
        <f t="shared" si="41"/>
        <v>0</v>
      </c>
    </row>
    <row r="286" spans="1:11" x14ac:dyDescent="0.25">
      <c r="A286" s="174" t="s">
        <v>550</v>
      </c>
      <c r="B286" s="175" t="s">
        <v>319</v>
      </c>
      <c r="C286" s="175" t="s">
        <v>529</v>
      </c>
      <c r="D286" s="175" t="s">
        <v>13</v>
      </c>
      <c r="E286" s="175" t="s">
        <v>553</v>
      </c>
      <c r="F286" s="175"/>
      <c r="G286" s="176"/>
      <c r="H286" s="177" t="s">
        <v>26</v>
      </c>
      <c r="I286" s="178">
        <v>300</v>
      </c>
      <c r="J286" s="179"/>
      <c r="K286" s="179">
        <f t="shared" si="41"/>
        <v>0</v>
      </c>
    </row>
    <row r="287" spans="1:11" x14ac:dyDescent="0.25">
      <c r="A287" s="174" t="s">
        <v>551</v>
      </c>
      <c r="B287" s="175" t="s">
        <v>323</v>
      </c>
      <c r="C287" s="175" t="s">
        <v>529</v>
      </c>
      <c r="D287" s="175" t="s">
        <v>13</v>
      </c>
      <c r="E287" s="175" t="s">
        <v>554</v>
      </c>
      <c r="F287" s="175"/>
      <c r="G287" s="176"/>
      <c r="H287" s="177" t="s">
        <v>26</v>
      </c>
      <c r="I287" s="178">
        <v>300</v>
      </c>
      <c r="J287" s="179"/>
      <c r="K287" s="179">
        <f t="shared" si="41"/>
        <v>0</v>
      </c>
    </row>
    <row r="288" spans="1:11" x14ac:dyDescent="0.25">
      <c r="A288" s="174" t="s">
        <v>552</v>
      </c>
      <c r="B288" s="175" t="s">
        <v>323</v>
      </c>
      <c r="C288" s="175" t="s">
        <v>529</v>
      </c>
      <c r="D288" s="175" t="s">
        <v>13</v>
      </c>
      <c r="E288" s="175" t="s">
        <v>554</v>
      </c>
      <c r="F288" s="175"/>
      <c r="G288" s="176"/>
      <c r="H288" s="177" t="s">
        <v>26</v>
      </c>
      <c r="I288" s="178">
        <v>300</v>
      </c>
      <c r="J288" s="179"/>
      <c r="K288" s="179">
        <f t="shared" si="41"/>
        <v>0</v>
      </c>
    </row>
    <row r="289" spans="1:11" x14ac:dyDescent="0.25">
      <c r="A289" s="174" t="s">
        <v>556</v>
      </c>
      <c r="B289" s="175" t="s">
        <v>525</v>
      </c>
      <c r="C289" s="175" t="s">
        <v>109</v>
      </c>
      <c r="D289" s="175" t="s">
        <v>13</v>
      </c>
      <c r="E289" s="175" t="s">
        <v>555</v>
      </c>
      <c r="F289" s="175"/>
      <c r="G289" s="176"/>
      <c r="H289" s="177" t="s">
        <v>26</v>
      </c>
      <c r="I289" s="178">
        <v>7500</v>
      </c>
      <c r="J289" s="179"/>
      <c r="K289" s="179">
        <f t="shared" si="41"/>
        <v>0</v>
      </c>
    </row>
    <row r="290" spans="1:11" x14ac:dyDescent="0.25">
      <c r="A290" s="174" t="s">
        <v>557</v>
      </c>
      <c r="B290" s="175" t="s">
        <v>28</v>
      </c>
      <c r="C290" s="175" t="s">
        <v>561</v>
      </c>
      <c r="D290" s="175" t="s">
        <v>13</v>
      </c>
      <c r="E290" s="175" t="s">
        <v>560</v>
      </c>
      <c r="F290" s="175"/>
      <c r="G290" s="176"/>
      <c r="H290" s="177" t="s">
        <v>26</v>
      </c>
      <c r="I290" s="178">
        <v>1000</v>
      </c>
      <c r="J290" s="179"/>
      <c r="K290" s="179">
        <f t="shared" si="41"/>
        <v>0</v>
      </c>
    </row>
    <row r="291" spans="1:11" x14ac:dyDescent="0.25">
      <c r="A291" s="174" t="s">
        <v>558</v>
      </c>
      <c r="B291" s="175" t="s">
        <v>29</v>
      </c>
      <c r="C291" s="175" t="s">
        <v>561</v>
      </c>
      <c r="D291" s="175" t="s">
        <v>13</v>
      </c>
      <c r="E291" s="175" t="s">
        <v>560</v>
      </c>
      <c r="F291" s="175"/>
      <c r="G291" s="176"/>
      <c r="H291" s="177" t="s">
        <v>26</v>
      </c>
      <c r="I291" s="178">
        <v>1000</v>
      </c>
      <c r="J291" s="179"/>
      <c r="K291" s="179">
        <f t="shared" si="41"/>
        <v>0</v>
      </c>
    </row>
    <row r="292" spans="1:11" x14ac:dyDescent="0.25">
      <c r="A292" s="174" t="s">
        <v>559</v>
      </c>
      <c r="B292" s="175" t="s">
        <v>29</v>
      </c>
      <c r="C292" s="175" t="s">
        <v>561</v>
      </c>
      <c r="D292" s="175" t="s">
        <v>13</v>
      </c>
      <c r="E292" s="175" t="s">
        <v>560</v>
      </c>
      <c r="F292" s="175"/>
      <c r="G292" s="176"/>
      <c r="H292" s="177" t="s">
        <v>26</v>
      </c>
      <c r="I292" s="178">
        <v>1000</v>
      </c>
      <c r="J292" s="179"/>
      <c r="K292" s="179">
        <f t="shared" si="41"/>
        <v>0</v>
      </c>
    </row>
    <row r="293" spans="1:11" x14ac:dyDescent="0.25">
      <c r="A293" s="174">
        <v>34365</v>
      </c>
      <c r="B293" s="175" t="s">
        <v>107</v>
      </c>
      <c r="C293" s="175" t="s">
        <v>108</v>
      </c>
      <c r="D293" s="175" t="s">
        <v>13</v>
      </c>
      <c r="E293" s="175" t="s">
        <v>796</v>
      </c>
      <c r="F293" s="175"/>
      <c r="G293" s="176"/>
      <c r="H293" s="177" t="s">
        <v>26</v>
      </c>
      <c r="I293" s="178">
        <v>8000</v>
      </c>
      <c r="J293" s="179"/>
      <c r="K293" s="179">
        <f t="shared" si="41"/>
        <v>0</v>
      </c>
    </row>
    <row r="294" spans="1:11" x14ac:dyDescent="0.25">
      <c r="A294" s="174" t="s">
        <v>563</v>
      </c>
      <c r="B294" s="175" t="s">
        <v>28</v>
      </c>
      <c r="C294" s="175" t="s">
        <v>562</v>
      </c>
      <c r="D294" s="175" t="s">
        <v>13</v>
      </c>
      <c r="E294" s="175" t="s">
        <v>601</v>
      </c>
      <c r="F294" s="175"/>
      <c r="G294" s="176"/>
      <c r="H294" s="177" t="s">
        <v>26</v>
      </c>
      <c r="I294" s="178">
        <v>500</v>
      </c>
      <c r="J294" s="179"/>
      <c r="K294" s="179">
        <f t="shared" ref="K294:K330" si="42">J294*3</f>
        <v>0</v>
      </c>
    </row>
    <row r="295" spans="1:11" x14ac:dyDescent="0.25">
      <c r="A295" s="174" t="s">
        <v>564</v>
      </c>
      <c r="B295" s="175" t="s">
        <v>28</v>
      </c>
      <c r="C295" s="175" t="s">
        <v>562</v>
      </c>
      <c r="D295" s="175" t="s">
        <v>13</v>
      </c>
      <c r="E295" s="175" t="s">
        <v>602</v>
      </c>
      <c r="F295" s="175"/>
      <c r="G295" s="176"/>
      <c r="H295" s="177" t="s">
        <v>26</v>
      </c>
      <c r="I295" s="178">
        <v>500</v>
      </c>
      <c r="J295" s="179"/>
      <c r="K295" s="179">
        <f t="shared" si="42"/>
        <v>0</v>
      </c>
    </row>
    <row r="296" spans="1:11" x14ac:dyDescent="0.25">
      <c r="A296" s="174" t="s">
        <v>565</v>
      </c>
      <c r="B296" s="175" t="s">
        <v>28</v>
      </c>
      <c r="C296" s="175" t="s">
        <v>562</v>
      </c>
      <c r="D296" s="175" t="s">
        <v>13</v>
      </c>
      <c r="E296" s="175" t="s">
        <v>602</v>
      </c>
      <c r="F296" s="175"/>
      <c r="G296" s="176"/>
      <c r="H296" s="177" t="s">
        <v>26</v>
      </c>
      <c r="I296" s="178">
        <v>500</v>
      </c>
      <c r="J296" s="179"/>
      <c r="K296" s="179">
        <f t="shared" si="42"/>
        <v>0</v>
      </c>
    </row>
    <row r="297" spans="1:11" x14ac:dyDescent="0.25">
      <c r="A297" s="174" t="s">
        <v>566</v>
      </c>
      <c r="B297" s="175" t="s">
        <v>29</v>
      </c>
      <c r="C297" s="175" t="s">
        <v>562</v>
      </c>
      <c r="D297" s="175" t="s">
        <v>13</v>
      </c>
      <c r="E297" s="175" t="s">
        <v>601</v>
      </c>
      <c r="F297" s="175"/>
      <c r="G297" s="176"/>
      <c r="H297" s="177" t="s">
        <v>26</v>
      </c>
      <c r="I297" s="178">
        <v>500</v>
      </c>
      <c r="J297" s="179"/>
      <c r="K297" s="179">
        <f t="shared" si="42"/>
        <v>0</v>
      </c>
    </row>
    <row r="298" spans="1:11" x14ac:dyDescent="0.25">
      <c r="A298" s="174" t="s">
        <v>567</v>
      </c>
      <c r="B298" s="175" t="s">
        <v>29</v>
      </c>
      <c r="C298" s="175" t="s">
        <v>562</v>
      </c>
      <c r="D298" s="175" t="s">
        <v>13</v>
      </c>
      <c r="E298" s="175" t="s">
        <v>601</v>
      </c>
      <c r="F298" s="175"/>
      <c r="G298" s="176"/>
      <c r="H298" s="177" t="s">
        <v>26</v>
      </c>
      <c r="I298" s="178">
        <v>500</v>
      </c>
      <c r="J298" s="179"/>
      <c r="K298" s="179">
        <f t="shared" si="42"/>
        <v>0</v>
      </c>
    </row>
    <row r="299" spans="1:11" x14ac:dyDescent="0.25">
      <c r="A299" s="174" t="s">
        <v>568</v>
      </c>
      <c r="B299" s="175" t="s">
        <v>29</v>
      </c>
      <c r="C299" s="175" t="s">
        <v>562</v>
      </c>
      <c r="D299" s="175" t="s">
        <v>13</v>
      </c>
      <c r="E299" s="175" t="s">
        <v>602</v>
      </c>
      <c r="F299" s="175"/>
      <c r="G299" s="176"/>
      <c r="H299" s="177" t="s">
        <v>26</v>
      </c>
      <c r="I299" s="178">
        <v>500</v>
      </c>
      <c r="J299" s="179"/>
      <c r="K299" s="179">
        <f t="shared" si="42"/>
        <v>0</v>
      </c>
    </row>
    <row r="300" spans="1:11" x14ac:dyDescent="0.25">
      <c r="A300" s="174" t="s">
        <v>569</v>
      </c>
      <c r="B300" s="175" t="s">
        <v>29</v>
      </c>
      <c r="C300" s="175" t="s">
        <v>562</v>
      </c>
      <c r="D300" s="175" t="s">
        <v>13</v>
      </c>
      <c r="E300" s="175" t="s">
        <v>602</v>
      </c>
      <c r="F300" s="175"/>
      <c r="G300" s="176"/>
      <c r="H300" s="177" t="s">
        <v>26</v>
      </c>
      <c r="I300" s="178">
        <v>500</v>
      </c>
      <c r="J300" s="179"/>
      <c r="K300" s="179">
        <f t="shared" si="42"/>
        <v>0</v>
      </c>
    </row>
    <row r="301" spans="1:11" x14ac:dyDescent="0.25">
      <c r="A301" s="174" t="s">
        <v>570</v>
      </c>
      <c r="B301" s="175" t="s">
        <v>29</v>
      </c>
      <c r="C301" s="175" t="s">
        <v>562</v>
      </c>
      <c r="D301" s="175" t="s">
        <v>13</v>
      </c>
      <c r="E301" s="175" t="s">
        <v>602</v>
      </c>
      <c r="F301" s="175"/>
      <c r="G301" s="176"/>
      <c r="H301" s="177" t="s">
        <v>26</v>
      </c>
      <c r="I301" s="178">
        <v>500</v>
      </c>
      <c r="J301" s="179"/>
      <c r="K301" s="179">
        <f t="shared" si="42"/>
        <v>0</v>
      </c>
    </row>
    <row r="302" spans="1:11" x14ac:dyDescent="0.25">
      <c r="A302" s="174" t="s">
        <v>571</v>
      </c>
      <c r="B302" s="175" t="s">
        <v>29</v>
      </c>
      <c r="C302" s="175" t="s">
        <v>562</v>
      </c>
      <c r="D302" s="175" t="s">
        <v>13</v>
      </c>
      <c r="E302" s="175" t="s">
        <v>602</v>
      </c>
      <c r="F302" s="175"/>
      <c r="G302" s="176"/>
      <c r="H302" s="177" t="s">
        <v>26</v>
      </c>
      <c r="I302" s="178">
        <v>500</v>
      </c>
      <c r="J302" s="179"/>
      <c r="K302" s="179">
        <f t="shared" si="42"/>
        <v>0</v>
      </c>
    </row>
    <row r="303" spans="1:11" x14ac:dyDescent="0.25">
      <c r="A303" s="174" t="s">
        <v>572</v>
      </c>
      <c r="B303" s="175" t="s">
        <v>29</v>
      </c>
      <c r="C303" s="175" t="s">
        <v>562</v>
      </c>
      <c r="D303" s="175" t="s">
        <v>13</v>
      </c>
      <c r="E303" s="175" t="s">
        <v>602</v>
      </c>
      <c r="F303" s="175"/>
      <c r="G303" s="176"/>
      <c r="H303" s="177" t="s">
        <v>26</v>
      </c>
      <c r="I303" s="178">
        <v>500</v>
      </c>
      <c r="J303" s="179"/>
      <c r="K303" s="179">
        <f t="shared" si="42"/>
        <v>0</v>
      </c>
    </row>
    <row r="304" spans="1:11" x14ac:dyDescent="0.25">
      <c r="A304" s="174" t="s">
        <v>573</v>
      </c>
      <c r="B304" s="175" t="s">
        <v>29</v>
      </c>
      <c r="C304" s="175" t="s">
        <v>562</v>
      </c>
      <c r="D304" s="175" t="s">
        <v>13</v>
      </c>
      <c r="E304" s="175" t="s">
        <v>601</v>
      </c>
      <c r="F304" s="175"/>
      <c r="G304" s="176"/>
      <c r="H304" s="177" t="s">
        <v>26</v>
      </c>
      <c r="I304" s="178">
        <v>500</v>
      </c>
      <c r="J304" s="179"/>
      <c r="K304" s="179">
        <f t="shared" si="42"/>
        <v>0</v>
      </c>
    </row>
    <row r="305" spans="1:11" x14ac:dyDescent="0.25">
      <c r="A305" s="174" t="s">
        <v>574</v>
      </c>
      <c r="B305" s="175" t="s">
        <v>29</v>
      </c>
      <c r="C305" s="175" t="s">
        <v>562</v>
      </c>
      <c r="D305" s="175" t="s">
        <v>13</v>
      </c>
      <c r="E305" s="175" t="s">
        <v>602</v>
      </c>
      <c r="F305" s="175"/>
      <c r="G305" s="176"/>
      <c r="H305" s="177" t="s">
        <v>26</v>
      </c>
      <c r="I305" s="178">
        <v>500</v>
      </c>
      <c r="J305" s="179"/>
      <c r="K305" s="179">
        <f t="shared" si="42"/>
        <v>0</v>
      </c>
    </row>
    <row r="306" spans="1:11" x14ac:dyDescent="0.25">
      <c r="A306" s="174" t="s">
        <v>575</v>
      </c>
      <c r="B306" s="175" t="s">
        <v>29</v>
      </c>
      <c r="C306" s="175" t="s">
        <v>562</v>
      </c>
      <c r="D306" s="175" t="s">
        <v>13</v>
      </c>
      <c r="E306" s="175" t="s">
        <v>602</v>
      </c>
      <c r="F306" s="175"/>
      <c r="G306" s="176"/>
      <c r="H306" s="177" t="s">
        <v>26</v>
      </c>
      <c r="I306" s="178">
        <v>500</v>
      </c>
      <c r="J306" s="179"/>
      <c r="K306" s="179">
        <f t="shared" si="42"/>
        <v>0</v>
      </c>
    </row>
    <row r="307" spans="1:11" x14ac:dyDescent="0.25">
      <c r="A307" s="174" t="s">
        <v>576</v>
      </c>
      <c r="B307" s="175" t="s">
        <v>29</v>
      </c>
      <c r="C307" s="175" t="s">
        <v>562</v>
      </c>
      <c r="D307" s="175" t="s">
        <v>13</v>
      </c>
      <c r="E307" s="175" t="s">
        <v>602</v>
      </c>
      <c r="F307" s="175"/>
      <c r="G307" s="176"/>
      <c r="H307" s="177" t="s">
        <v>26</v>
      </c>
      <c r="I307" s="178">
        <v>500</v>
      </c>
      <c r="J307" s="179"/>
      <c r="K307" s="179">
        <f t="shared" si="42"/>
        <v>0</v>
      </c>
    </row>
    <row r="308" spans="1:11" x14ac:dyDescent="0.25">
      <c r="A308" s="174" t="s">
        <v>577</v>
      </c>
      <c r="B308" s="175" t="s">
        <v>29</v>
      </c>
      <c r="C308" s="175" t="s">
        <v>562</v>
      </c>
      <c r="D308" s="175" t="s">
        <v>13</v>
      </c>
      <c r="E308" s="175" t="s">
        <v>602</v>
      </c>
      <c r="F308" s="175"/>
      <c r="G308" s="176"/>
      <c r="H308" s="177" t="s">
        <v>26</v>
      </c>
      <c r="I308" s="178">
        <v>500</v>
      </c>
      <c r="J308" s="179"/>
      <c r="K308" s="179">
        <f t="shared" si="42"/>
        <v>0</v>
      </c>
    </row>
    <row r="309" spans="1:11" x14ac:dyDescent="0.25">
      <c r="A309" s="174" t="s">
        <v>578</v>
      </c>
      <c r="B309" s="175" t="s">
        <v>29</v>
      </c>
      <c r="C309" s="175" t="s">
        <v>562</v>
      </c>
      <c r="D309" s="175" t="s">
        <v>13</v>
      </c>
      <c r="E309" s="175" t="s">
        <v>601</v>
      </c>
      <c r="F309" s="175"/>
      <c r="G309" s="176"/>
      <c r="H309" s="177" t="s">
        <v>26</v>
      </c>
      <c r="I309" s="178">
        <v>500</v>
      </c>
      <c r="J309" s="179"/>
      <c r="K309" s="179">
        <f t="shared" si="42"/>
        <v>0</v>
      </c>
    </row>
    <row r="310" spans="1:11" x14ac:dyDescent="0.25">
      <c r="A310" s="174" t="s">
        <v>579</v>
      </c>
      <c r="B310" s="175" t="s">
        <v>29</v>
      </c>
      <c r="C310" s="175" t="s">
        <v>562</v>
      </c>
      <c r="D310" s="175" t="s">
        <v>13</v>
      </c>
      <c r="E310" s="175" t="s">
        <v>601</v>
      </c>
      <c r="F310" s="175"/>
      <c r="G310" s="176"/>
      <c r="H310" s="177" t="s">
        <v>26</v>
      </c>
      <c r="I310" s="178">
        <v>500</v>
      </c>
      <c r="J310" s="179"/>
      <c r="K310" s="179">
        <f t="shared" si="42"/>
        <v>0</v>
      </c>
    </row>
    <row r="311" spans="1:11" x14ac:dyDescent="0.25">
      <c r="A311" s="174" t="s">
        <v>580</v>
      </c>
      <c r="B311" s="175" t="s">
        <v>29</v>
      </c>
      <c r="C311" s="175" t="s">
        <v>562</v>
      </c>
      <c r="D311" s="175" t="s">
        <v>13</v>
      </c>
      <c r="E311" s="175" t="s">
        <v>601</v>
      </c>
      <c r="F311" s="175"/>
      <c r="G311" s="176"/>
      <c r="H311" s="177" t="s">
        <v>26</v>
      </c>
      <c r="I311" s="178">
        <v>500</v>
      </c>
      <c r="J311" s="179"/>
      <c r="K311" s="179">
        <f t="shared" si="42"/>
        <v>0</v>
      </c>
    </row>
    <row r="312" spans="1:11" x14ac:dyDescent="0.25">
      <c r="A312" s="174" t="s">
        <v>581</v>
      </c>
      <c r="B312" s="175" t="s">
        <v>29</v>
      </c>
      <c r="C312" s="175" t="s">
        <v>562</v>
      </c>
      <c r="D312" s="175" t="s">
        <v>13</v>
      </c>
      <c r="E312" s="175" t="s">
        <v>601</v>
      </c>
      <c r="F312" s="175"/>
      <c r="G312" s="176"/>
      <c r="H312" s="177" t="s">
        <v>26</v>
      </c>
      <c r="I312" s="178">
        <v>500</v>
      </c>
      <c r="J312" s="179"/>
      <c r="K312" s="179">
        <f t="shared" si="42"/>
        <v>0</v>
      </c>
    </row>
    <row r="313" spans="1:11" x14ac:dyDescent="0.25">
      <c r="A313" s="174" t="s">
        <v>582</v>
      </c>
      <c r="B313" s="175" t="s">
        <v>29</v>
      </c>
      <c r="C313" s="175" t="s">
        <v>562</v>
      </c>
      <c r="D313" s="175" t="s">
        <v>13</v>
      </c>
      <c r="E313" s="175" t="s">
        <v>601</v>
      </c>
      <c r="F313" s="175"/>
      <c r="G313" s="176"/>
      <c r="H313" s="177" t="s">
        <v>26</v>
      </c>
      <c r="I313" s="178">
        <v>500</v>
      </c>
      <c r="J313" s="179"/>
      <c r="K313" s="179">
        <f t="shared" si="42"/>
        <v>0</v>
      </c>
    </row>
    <row r="314" spans="1:11" x14ac:dyDescent="0.25">
      <c r="A314" s="174" t="s">
        <v>583</v>
      </c>
      <c r="B314" s="175" t="s">
        <v>29</v>
      </c>
      <c r="C314" s="175" t="s">
        <v>562</v>
      </c>
      <c r="D314" s="175" t="s">
        <v>13</v>
      </c>
      <c r="E314" s="175" t="s">
        <v>601</v>
      </c>
      <c r="F314" s="175"/>
      <c r="G314" s="176"/>
      <c r="H314" s="177" t="s">
        <v>26</v>
      </c>
      <c r="I314" s="178">
        <v>500</v>
      </c>
      <c r="J314" s="179"/>
      <c r="K314" s="179">
        <f t="shared" si="42"/>
        <v>0</v>
      </c>
    </row>
    <row r="315" spans="1:11" x14ac:dyDescent="0.25">
      <c r="A315" s="174" t="s">
        <v>584</v>
      </c>
      <c r="B315" s="175" t="s">
        <v>29</v>
      </c>
      <c r="C315" s="175" t="s">
        <v>562</v>
      </c>
      <c r="D315" s="175" t="s">
        <v>13</v>
      </c>
      <c r="E315" s="175" t="s">
        <v>601</v>
      </c>
      <c r="F315" s="175"/>
      <c r="G315" s="176"/>
      <c r="H315" s="177" t="s">
        <v>26</v>
      </c>
      <c r="I315" s="178">
        <v>500</v>
      </c>
      <c r="J315" s="179"/>
      <c r="K315" s="179">
        <f t="shared" si="42"/>
        <v>0</v>
      </c>
    </row>
    <row r="316" spans="1:11" x14ac:dyDescent="0.25">
      <c r="A316" s="174" t="s">
        <v>585</v>
      </c>
      <c r="B316" s="175" t="s">
        <v>29</v>
      </c>
      <c r="C316" s="175" t="s">
        <v>562</v>
      </c>
      <c r="D316" s="175" t="s">
        <v>13</v>
      </c>
      <c r="E316" s="175" t="s">
        <v>601</v>
      </c>
      <c r="F316" s="175"/>
      <c r="G316" s="176"/>
      <c r="H316" s="177" t="s">
        <v>26</v>
      </c>
      <c r="I316" s="178">
        <v>500</v>
      </c>
      <c r="J316" s="179"/>
      <c r="K316" s="179">
        <f t="shared" si="42"/>
        <v>0</v>
      </c>
    </row>
    <row r="317" spans="1:11" x14ac:dyDescent="0.25">
      <c r="A317" s="174" t="s">
        <v>586</v>
      </c>
      <c r="B317" s="175" t="s">
        <v>29</v>
      </c>
      <c r="C317" s="175" t="s">
        <v>562</v>
      </c>
      <c r="D317" s="175" t="s">
        <v>13</v>
      </c>
      <c r="E317" s="175" t="s">
        <v>601</v>
      </c>
      <c r="F317" s="175"/>
      <c r="G317" s="176"/>
      <c r="H317" s="177" t="s">
        <v>26</v>
      </c>
      <c r="I317" s="178">
        <v>500</v>
      </c>
      <c r="J317" s="179"/>
      <c r="K317" s="179">
        <f t="shared" si="42"/>
        <v>0</v>
      </c>
    </row>
    <row r="318" spans="1:11" x14ac:dyDescent="0.25">
      <c r="A318" s="174" t="s">
        <v>587</v>
      </c>
      <c r="B318" s="175" t="s">
        <v>29</v>
      </c>
      <c r="C318" s="175" t="s">
        <v>562</v>
      </c>
      <c r="D318" s="175" t="s">
        <v>13</v>
      </c>
      <c r="E318" s="175" t="s">
        <v>601</v>
      </c>
      <c r="F318" s="175"/>
      <c r="G318" s="176"/>
      <c r="H318" s="177" t="s">
        <v>26</v>
      </c>
      <c r="I318" s="178">
        <v>500</v>
      </c>
      <c r="J318" s="179"/>
      <c r="K318" s="179">
        <f t="shared" si="42"/>
        <v>0</v>
      </c>
    </row>
    <row r="319" spans="1:11" x14ac:dyDescent="0.25">
      <c r="A319" s="174" t="s">
        <v>588</v>
      </c>
      <c r="B319" s="175" t="s">
        <v>29</v>
      </c>
      <c r="C319" s="175" t="s">
        <v>562</v>
      </c>
      <c r="D319" s="175" t="s">
        <v>13</v>
      </c>
      <c r="E319" s="175" t="s">
        <v>601</v>
      </c>
      <c r="F319" s="175"/>
      <c r="G319" s="176"/>
      <c r="H319" s="177" t="s">
        <v>26</v>
      </c>
      <c r="I319" s="178">
        <v>500</v>
      </c>
      <c r="J319" s="179"/>
      <c r="K319" s="179">
        <f t="shared" si="42"/>
        <v>0</v>
      </c>
    </row>
    <row r="320" spans="1:11" x14ac:dyDescent="0.25">
      <c r="A320" s="174" t="s">
        <v>589</v>
      </c>
      <c r="B320" s="175" t="s">
        <v>29</v>
      </c>
      <c r="C320" s="175" t="s">
        <v>562</v>
      </c>
      <c r="D320" s="175" t="s">
        <v>13</v>
      </c>
      <c r="E320" s="175" t="s">
        <v>601</v>
      </c>
      <c r="F320" s="175"/>
      <c r="G320" s="176"/>
      <c r="H320" s="177" t="s">
        <v>26</v>
      </c>
      <c r="I320" s="178">
        <v>500</v>
      </c>
      <c r="J320" s="179"/>
      <c r="K320" s="179">
        <f t="shared" si="42"/>
        <v>0</v>
      </c>
    </row>
    <row r="321" spans="1:11" x14ac:dyDescent="0.25">
      <c r="A321" s="174" t="s">
        <v>590</v>
      </c>
      <c r="B321" s="175" t="s">
        <v>28</v>
      </c>
      <c r="C321" s="175" t="s">
        <v>562</v>
      </c>
      <c r="D321" s="175" t="s">
        <v>13</v>
      </c>
      <c r="E321" s="175" t="s">
        <v>601</v>
      </c>
      <c r="F321" s="175"/>
      <c r="G321" s="176"/>
      <c r="H321" s="177" t="s">
        <v>26</v>
      </c>
      <c r="I321" s="178">
        <v>500</v>
      </c>
      <c r="J321" s="179"/>
      <c r="K321" s="179">
        <f t="shared" si="42"/>
        <v>0</v>
      </c>
    </row>
    <row r="322" spans="1:11" x14ac:dyDescent="0.25">
      <c r="A322" s="174" t="s">
        <v>591</v>
      </c>
      <c r="B322" s="175" t="s">
        <v>28</v>
      </c>
      <c r="C322" s="175" t="s">
        <v>562</v>
      </c>
      <c r="D322" s="175" t="s">
        <v>13</v>
      </c>
      <c r="E322" s="175" t="s">
        <v>601</v>
      </c>
      <c r="F322" s="175"/>
      <c r="G322" s="176"/>
      <c r="H322" s="177" t="s">
        <v>26</v>
      </c>
      <c r="I322" s="178">
        <v>500</v>
      </c>
      <c r="J322" s="179"/>
      <c r="K322" s="179">
        <f t="shared" si="42"/>
        <v>0</v>
      </c>
    </row>
    <row r="323" spans="1:11" x14ac:dyDescent="0.25">
      <c r="A323" s="174" t="s">
        <v>592</v>
      </c>
      <c r="B323" s="175" t="s">
        <v>28</v>
      </c>
      <c r="C323" s="175" t="s">
        <v>562</v>
      </c>
      <c r="D323" s="175" t="s">
        <v>13</v>
      </c>
      <c r="E323" s="175" t="s">
        <v>601</v>
      </c>
      <c r="F323" s="175"/>
      <c r="G323" s="176"/>
      <c r="H323" s="177" t="s">
        <v>26</v>
      </c>
      <c r="I323" s="178">
        <v>500</v>
      </c>
      <c r="J323" s="179"/>
      <c r="K323" s="179">
        <f t="shared" si="42"/>
        <v>0</v>
      </c>
    </row>
    <row r="324" spans="1:11" x14ac:dyDescent="0.25">
      <c r="A324" s="174" t="s">
        <v>593</v>
      </c>
      <c r="B324" s="175" t="s">
        <v>29</v>
      </c>
      <c r="C324" s="175" t="s">
        <v>562</v>
      </c>
      <c r="D324" s="175" t="s">
        <v>13</v>
      </c>
      <c r="E324" s="175" t="s">
        <v>601</v>
      </c>
      <c r="F324" s="175"/>
      <c r="G324" s="176"/>
      <c r="H324" s="177" t="s">
        <v>26</v>
      </c>
      <c r="I324" s="178">
        <v>500</v>
      </c>
      <c r="J324" s="179"/>
      <c r="K324" s="179">
        <f t="shared" si="42"/>
        <v>0</v>
      </c>
    </row>
    <row r="325" spans="1:11" x14ac:dyDescent="0.25">
      <c r="A325" s="174" t="s">
        <v>594</v>
      </c>
      <c r="B325" s="175" t="s">
        <v>29</v>
      </c>
      <c r="C325" s="175" t="s">
        <v>562</v>
      </c>
      <c r="D325" s="175" t="s">
        <v>13</v>
      </c>
      <c r="E325" s="175" t="s">
        <v>601</v>
      </c>
      <c r="F325" s="175"/>
      <c r="G325" s="176"/>
      <c r="H325" s="177" t="s">
        <v>26</v>
      </c>
      <c r="I325" s="178">
        <v>500</v>
      </c>
      <c r="J325" s="179"/>
      <c r="K325" s="179">
        <f t="shared" si="42"/>
        <v>0</v>
      </c>
    </row>
    <row r="326" spans="1:11" x14ac:dyDescent="0.25">
      <c r="A326" s="174" t="s">
        <v>595</v>
      </c>
      <c r="B326" s="175" t="s">
        <v>29</v>
      </c>
      <c r="C326" s="175" t="s">
        <v>562</v>
      </c>
      <c r="D326" s="175" t="s">
        <v>13</v>
      </c>
      <c r="E326" s="175" t="s">
        <v>601</v>
      </c>
      <c r="F326" s="175"/>
      <c r="G326" s="176"/>
      <c r="H326" s="177" t="s">
        <v>26</v>
      </c>
      <c r="I326" s="178">
        <v>500</v>
      </c>
      <c r="J326" s="179"/>
      <c r="K326" s="179">
        <f t="shared" si="42"/>
        <v>0</v>
      </c>
    </row>
    <row r="327" spans="1:11" x14ac:dyDescent="0.25">
      <c r="A327" s="174" t="s">
        <v>596</v>
      </c>
      <c r="B327" s="175" t="s">
        <v>29</v>
      </c>
      <c r="C327" s="175" t="s">
        <v>562</v>
      </c>
      <c r="D327" s="175" t="s">
        <v>13</v>
      </c>
      <c r="E327" s="175" t="s">
        <v>601</v>
      </c>
      <c r="F327" s="175"/>
      <c r="G327" s="176"/>
      <c r="H327" s="177" t="s">
        <v>26</v>
      </c>
      <c r="I327" s="178">
        <v>500</v>
      </c>
      <c r="J327" s="179"/>
      <c r="K327" s="179">
        <f t="shared" si="42"/>
        <v>0</v>
      </c>
    </row>
    <row r="328" spans="1:11" x14ac:dyDescent="0.25">
      <c r="A328" s="174" t="s">
        <v>597</v>
      </c>
      <c r="B328" s="175" t="s">
        <v>29</v>
      </c>
      <c r="C328" s="175" t="s">
        <v>562</v>
      </c>
      <c r="D328" s="175" t="s">
        <v>13</v>
      </c>
      <c r="E328" s="175" t="s">
        <v>601</v>
      </c>
      <c r="F328" s="175"/>
      <c r="G328" s="176"/>
      <c r="H328" s="177" t="s">
        <v>26</v>
      </c>
      <c r="I328" s="178">
        <v>500</v>
      </c>
      <c r="J328" s="179"/>
      <c r="K328" s="179">
        <f t="shared" si="42"/>
        <v>0</v>
      </c>
    </row>
    <row r="329" spans="1:11" x14ac:dyDescent="0.25">
      <c r="A329" s="174" t="s">
        <v>598</v>
      </c>
      <c r="B329" s="175" t="s">
        <v>29</v>
      </c>
      <c r="C329" s="175" t="s">
        <v>562</v>
      </c>
      <c r="D329" s="175" t="s">
        <v>13</v>
      </c>
      <c r="E329" s="175" t="s">
        <v>601</v>
      </c>
      <c r="F329" s="175"/>
      <c r="G329" s="176"/>
      <c r="H329" s="177" t="s">
        <v>26</v>
      </c>
      <c r="I329" s="178">
        <v>500</v>
      </c>
      <c r="J329" s="179"/>
      <c r="K329" s="179">
        <f t="shared" si="42"/>
        <v>0</v>
      </c>
    </row>
    <row r="330" spans="1:11" x14ac:dyDescent="0.25">
      <c r="A330" s="174" t="s">
        <v>599</v>
      </c>
      <c r="B330" s="175" t="s">
        <v>29</v>
      </c>
      <c r="C330" s="175" t="s">
        <v>562</v>
      </c>
      <c r="D330" s="175" t="s">
        <v>13</v>
      </c>
      <c r="E330" s="175" t="s">
        <v>601</v>
      </c>
      <c r="F330" s="175"/>
      <c r="G330" s="176"/>
      <c r="H330" s="177" t="s">
        <v>26</v>
      </c>
      <c r="I330" s="178">
        <v>500</v>
      </c>
      <c r="J330" s="179"/>
      <c r="K330" s="179">
        <f t="shared" si="42"/>
        <v>0</v>
      </c>
    </row>
    <row r="331" spans="1:11" x14ac:dyDescent="0.25">
      <c r="A331" s="174" t="s">
        <v>600</v>
      </c>
      <c r="B331" s="175" t="s">
        <v>29</v>
      </c>
      <c r="C331" s="175" t="s">
        <v>562</v>
      </c>
      <c r="D331" s="175" t="s">
        <v>13</v>
      </c>
      <c r="E331" s="175" t="s">
        <v>601</v>
      </c>
      <c r="F331" s="175"/>
      <c r="G331" s="176"/>
      <c r="H331" s="177" t="s">
        <v>26</v>
      </c>
      <c r="I331" s="178">
        <v>500</v>
      </c>
      <c r="J331" s="179"/>
      <c r="K331" s="179">
        <f>J331*3</f>
        <v>0</v>
      </c>
    </row>
    <row r="332" spans="1:11" x14ac:dyDescent="0.25">
      <c r="I332" s="190">
        <f>SUM(I2:I331)</f>
        <v>473175</v>
      </c>
    </row>
    <row r="334" spans="1:11" ht="15.75" thickBot="1" x14ac:dyDescent="0.3"/>
    <row r="335" spans="1:11" ht="15.75" thickBot="1" x14ac:dyDescent="0.3">
      <c r="I335" s="183" t="s">
        <v>117</v>
      </c>
      <c r="J335" s="184">
        <f>SUM(J2:J293)</f>
        <v>0</v>
      </c>
      <c r="K335" s="184">
        <f>SUM(K2:K293)</f>
        <v>0</v>
      </c>
    </row>
    <row r="339" spans="1:11" ht="45" x14ac:dyDescent="0.25">
      <c r="A339" s="17" t="s">
        <v>2</v>
      </c>
      <c r="B339" s="17" t="s">
        <v>3</v>
      </c>
      <c r="C339" s="17" t="s">
        <v>12</v>
      </c>
      <c r="D339" s="17" t="s">
        <v>0</v>
      </c>
      <c r="E339" s="17" t="s">
        <v>1</v>
      </c>
      <c r="F339" s="17" t="s">
        <v>118</v>
      </c>
      <c r="G339" s="21" t="s">
        <v>158</v>
      </c>
      <c r="H339" s="18" t="s">
        <v>25</v>
      </c>
      <c r="I339" s="18" t="s">
        <v>605</v>
      </c>
      <c r="J339" s="172" t="s">
        <v>603</v>
      </c>
      <c r="K339" s="172" t="s">
        <v>604</v>
      </c>
    </row>
    <row r="340" spans="1:11" x14ac:dyDescent="0.25">
      <c r="A340" s="174">
        <v>64826</v>
      </c>
      <c r="B340" s="175" t="s">
        <v>37</v>
      </c>
      <c r="C340" s="175" t="s">
        <v>31</v>
      </c>
      <c r="D340" s="175" t="s">
        <v>13</v>
      </c>
      <c r="E340" s="175" t="s">
        <v>38</v>
      </c>
      <c r="F340" s="175" t="s">
        <v>119</v>
      </c>
      <c r="G340" s="176"/>
      <c r="H340" s="177" t="s">
        <v>794</v>
      </c>
      <c r="I340" s="178" t="s">
        <v>795</v>
      </c>
      <c r="J340" s="178"/>
      <c r="K340" s="178"/>
    </row>
    <row r="341" spans="1:11" x14ac:dyDescent="0.25">
      <c r="A341" s="174">
        <v>66322</v>
      </c>
      <c r="B341" s="175" t="s">
        <v>43</v>
      </c>
      <c r="C341" s="175" t="s">
        <v>31</v>
      </c>
      <c r="D341" s="175" t="s">
        <v>13</v>
      </c>
      <c r="E341" s="175" t="s">
        <v>38</v>
      </c>
      <c r="F341" s="175" t="s">
        <v>157</v>
      </c>
      <c r="G341" s="176"/>
      <c r="H341" s="177" t="s">
        <v>794</v>
      </c>
      <c r="I341" s="178" t="s">
        <v>795</v>
      </c>
      <c r="J341" s="178"/>
      <c r="K341" s="178"/>
    </row>
    <row r="342" spans="1:11" x14ac:dyDescent="0.25">
      <c r="A342" s="174">
        <v>72282</v>
      </c>
      <c r="B342" s="175" t="s">
        <v>46</v>
      </c>
      <c r="C342" s="175" t="s">
        <v>31</v>
      </c>
      <c r="D342" s="175" t="s">
        <v>13</v>
      </c>
      <c r="E342" s="175" t="s">
        <v>47</v>
      </c>
      <c r="F342" s="175" t="s">
        <v>125</v>
      </c>
      <c r="G342" s="176"/>
      <c r="H342" s="177" t="s">
        <v>794</v>
      </c>
      <c r="I342" s="178" t="s">
        <v>795</v>
      </c>
      <c r="J342" s="178"/>
      <c r="K342" s="178"/>
    </row>
    <row r="343" spans="1:11" x14ac:dyDescent="0.25">
      <c r="A343" s="174">
        <v>83030</v>
      </c>
      <c r="B343" s="175" t="s">
        <v>81</v>
      </c>
      <c r="C343" s="175" t="s">
        <v>71</v>
      </c>
      <c r="D343" s="175" t="s">
        <v>13</v>
      </c>
      <c r="E343" s="175" t="s">
        <v>74</v>
      </c>
      <c r="F343" s="175"/>
      <c r="G343" s="176"/>
      <c r="H343" s="177" t="s">
        <v>794</v>
      </c>
      <c r="I343" s="178" t="s">
        <v>795</v>
      </c>
      <c r="J343" s="178"/>
      <c r="K343" s="178"/>
    </row>
    <row r="344" spans="1:11" x14ac:dyDescent="0.25">
      <c r="A344" s="174">
        <v>84718</v>
      </c>
      <c r="B344" s="175" t="s">
        <v>76</v>
      </c>
      <c r="C344" s="175" t="s">
        <v>71</v>
      </c>
      <c r="D344" s="175" t="s">
        <v>13</v>
      </c>
      <c r="E344" s="175" t="s">
        <v>77</v>
      </c>
      <c r="F344" s="175"/>
      <c r="G344" s="176"/>
      <c r="H344" s="177" t="s">
        <v>794</v>
      </c>
      <c r="I344" s="178" t="s">
        <v>795</v>
      </c>
      <c r="J344" s="178"/>
      <c r="K344" s="178"/>
    </row>
    <row r="345" spans="1:11" x14ac:dyDescent="0.25">
      <c r="A345" s="174">
        <v>84748</v>
      </c>
      <c r="B345" s="175" t="s">
        <v>78</v>
      </c>
      <c r="C345" s="175" t="s">
        <v>71</v>
      </c>
      <c r="D345" s="175" t="s">
        <v>13</v>
      </c>
      <c r="E345" s="175" t="s">
        <v>74</v>
      </c>
      <c r="F345" s="175"/>
      <c r="G345" s="176"/>
      <c r="H345" s="177" t="s">
        <v>794</v>
      </c>
      <c r="I345" s="178" t="s">
        <v>795</v>
      </c>
      <c r="J345" s="178"/>
      <c r="K345" s="178"/>
    </row>
    <row r="346" spans="1:11" x14ac:dyDescent="0.25">
      <c r="A346" s="174">
        <v>84888</v>
      </c>
      <c r="B346" s="175" t="s">
        <v>82</v>
      </c>
      <c r="C346" s="175" t="s">
        <v>71</v>
      </c>
      <c r="D346" s="175" t="s">
        <v>13</v>
      </c>
      <c r="E346" s="175" t="s">
        <v>74</v>
      </c>
      <c r="F346" s="175"/>
      <c r="G346" s="176"/>
      <c r="H346" s="177" t="s">
        <v>794</v>
      </c>
      <c r="I346" s="178" t="s">
        <v>795</v>
      </c>
      <c r="J346" s="178"/>
      <c r="K346" s="178"/>
    </row>
    <row r="347" spans="1:11" x14ac:dyDescent="0.25">
      <c r="A347" s="174">
        <v>86375</v>
      </c>
      <c r="B347" s="175" t="s">
        <v>44</v>
      </c>
      <c r="C347" s="175" t="s">
        <v>71</v>
      </c>
      <c r="D347" s="175" t="s">
        <v>13</v>
      </c>
      <c r="E347" s="175" t="s">
        <v>74</v>
      </c>
      <c r="F347" s="175"/>
      <c r="G347" s="176"/>
      <c r="H347" s="177" t="s">
        <v>794</v>
      </c>
      <c r="I347" s="178" t="s">
        <v>795</v>
      </c>
      <c r="J347" s="178"/>
      <c r="K347" s="178"/>
    </row>
    <row r="348" spans="1:11" x14ac:dyDescent="0.25">
      <c r="A348" s="174">
        <v>88611</v>
      </c>
      <c r="B348" s="175" t="s">
        <v>80</v>
      </c>
      <c r="C348" s="175" t="s">
        <v>71</v>
      </c>
      <c r="D348" s="175" t="s">
        <v>13</v>
      </c>
      <c r="E348" s="175" t="s">
        <v>79</v>
      </c>
      <c r="F348" s="175"/>
      <c r="G348" s="176"/>
      <c r="H348" s="177" t="s">
        <v>794</v>
      </c>
      <c r="I348" s="178" t="s">
        <v>795</v>
      </c>
      <c r="J348" s="178"/>
      <c r="K348" s="178"/>
    </row>
    <row r="349" spans="1:11" x14ac:dyDescent="0.25">
      <c r="A349" s="174">
        <v>99729</v>
      </c>
      <c r="B349" s="175" t="s">
        <v>32</v>
      </c>
      <c r="C349" s="175" t="s">
        <v>31</v>
      </c>
      <c r="D349" s="175" t="s">
        <v>13</v>
      </c>
      <c r="E349" s="175" t="s">
        <v>47</v>
      </c>
      <c r="F349" s="175" t="s">
        <v>129</v>
      </c>
      <c r="G349" s="176"/>
      <c r="H349" s="177" t="s">
        <v>794</v>
      </c>
      <c r="I349" s="178" t="s">
        <v>795</v>
      </c>
      <c r="J349" s="178"/>
      <c r="K349" s="178"/>
    </row>
    <row r="350" spans="1:11" x14ac:dyDescent="0.25">
      <c r="A350" s="174">
        <v>100956</v>
      </c>
      <c r="B350" s="175" t="s">
        <v>50</v>
      </c>
      <c r="C350" s="175" t="s">
        <v>71</v>
      </c>
      <c r="D350" s="175" t="s">
        <v>13</v>
      </c>
      <c r="E350" s="175" t="s">
        <v>79</v>
      </c>
      <c r="F350" s="175"/>
      <c r="G350" s="176"/>
      <c r="H350" s="177" t="s">
        <v>794</v>
      </c>
      <c r="I350" s="178" t="s">
        <v>795</v>
      </c>
      <c r="J350" s="178"/>
      <c r="K350" s="178"/>
    </row>
    <row r="351" spans="1:11" x14ac:dyDescent="0.25">
      <c r="A351" s="174">
        <v>100967</v>
      </c>
      <c r="B351" s="175" t="s">
        <v>40</v>
      </c>
      <c r="C351" s="175" t="s">
        <v>71</v>
      </c>
      <c r="D351" s="175" t="s">
        <v>13</v>
      </c>
      <c r="E351" s="175" t="s">
        <v>133</v>
      </c>
      <c r="F351" s="175" t="s">
        <v>134</v>
      </c>
      <c r="G351" s="176"/>
      <c r="H351" s="177" t="s">
        <v>794</v>
      </c>
      <c r="I351" s="178" t="s">
        <v>795</v>
      </c>
      <c r="J351" s="178"/>
      <c r="K351" s="178"/>
    </row>
    <row r="352" spans="1:11" x14ac:dyDescent="0.25">
      <c r="A352" s="174">
        <v>118115</v>
      </c>
      <c r="B352" s="175" t="s">
        <v>70</v>
      </c>
      <c r="C352" s="175" t="s">
        <v>71</v>
      </c>
      <c r="D352" s="175" t="s">
        <v>13</v>
      </c>
      <c r="E352" s="175" t="s">
        <v>169</v>
      </c>
      <c r="F352" s="175"/>
      <c r="G352" s="176"/>
      <c r="H352" s="177" t="s">
        <v>794</v>
      </c>
      <c r="I352" s="178" t="s">
        <v>795</v>
      </c>
      <c r="J352" s="178"/>
      <c r="K352" s="178"/>
    </row>
    <row r="353" spans="1:11" x14ac:dyDescent="0.25">
      <c r="A353" s="174" t="s">
        <v>73</v>
      </c>
      <c r="B353" s="175" t="s">
        <v>44</v>
      </c>
      <c r="C353" s="175" t="s">
        <v>71</v>
      </c>
      <c r="D353" s="175" t="s">
        <v>13</v>
      </c>
      <c r="E353" s="175" t="s">
        <v>74</v>
      </c>
      <c r="F353" s="175" t="s">
        <v>148</v>
      </c>
      <c r="G353" s="176">
        <v>44737</v>
      </c>
      <c r="H353" s="177" t="s">
        <v>794</v>
      </c>
      <c r="I353" s="178" t="s">
        <v>795</v>
      </c>
      <c r="J353" s="178"/>
      <c r="K353" s="178"/>
    </row>
    <row r="354" spans="1:11" x14ac:dyDescent="0.25">
      <c r="A354" s="174">
        <v>134315</v>
      </c>
      <c r="B354" s="175" t="s">
        <v>170</v>
      </c>
      <c r="C354" s="175" t="s">
        <v>31</v>
      </c>
      <c r="D354" s="175" t="s">
        <v>13</v>
      </c>
      <c r="E354" s="175" t="s">
        <v>171</v>
      </c>
      <c r="F354" s="175"/>
      <c r="G354" s="176">
        <v>45453</v>
      </c>
      <c r="H354" s="177" t="s">
        <v>794</v>
      </c>
      <c r="I354" s="178" t="s">
        <v>795</v>
      </c>
      <c r="J354" s="178"/>
      <c r="K354" s="178"/>
    </row>
    <row r="355" spans="1:11" x14ac:dyDescent="0.25">
      <c r="A355" s="174" t="s">
        <v>392</v>
      </c>
      <c r="B355" s="175" t="s">
        <v>388</v>
      </c>
      <c r="C355" s="175" t="s">
        <v>407</v>
      </c>
      <c r="D355" s="175" t="s">
        <v>13</v>
      </c>
      <c r="E355" s="175" t="s">
        <v>408</v>
      </c>
      <c r="F355" s="175"/>
      <c r="G355" s="176"/>
      <c r="H355" s="177" t="s">
        <v>794</v>
      </c>
      <c r="I355" s="178" t="s">
        <v>795</v>
      </c>
      <c r="J355" s="178"/>
      <c r="K355" s="178"/>
    </row>
    <row r="356" spans="1:11" x14ac:dyDescent="0.25">
      <c r="A356" s="174" t="s">
        <v>393</v>
      </c>
      <c r="B356" s="175" t="s">
        <v>410</v>
      </c>
      <c r="C356" s="175" t="s">
        <v>407</v>
      </c>
      <c r="D356" s="175" t="s">
        <v>13</v>
      </c>
      <c r="E356" s="175" t="s">
        <v>408</v>
      </c>
      <c r="F356" s="175"/>
      <c r="G356" s="176"/>
      <c r="H356" s="177" t="s">
        <v>794</v>
      </c>
      <c r="I356" s="178" t="s">
        <v>795</v>
      </c>
      <c r="J356" s="178"/>
      <c r="K356" s="178"/>
    </row>
    <row r="357" spans="1:11" x14ac:dyDescent="0.25">
      <c r="A357" s="174" t="s">
        <v>394</v>
      </c>
      <c r="B357" s="175" t="s">
        <v>331</v>
      </c>
      <c r="C357" s="175" t="s">
        <v>407</v>
      </c>
      <c r="D357" s="175" t="s">
        <v>13</v>
      </c>
      <c r="E357" s="175" t="s">
        <v>408</v>
      </c>
      <c r="F357" s="175"/>
      <c r="G357" s="176"/>
      <c r="H357" s="177" t="s">
        <v>794</v>
      </c>
      <c r="I357" s="178" t="s">
        <v>795</v>
      </c>
      <c r="J357" s="178"/>
      <c r="K357" s="178"/>
    </row>
    <row r="358" spans="1:11" x14ac:dyDescent="0.25">
      <c r="A358" s="174" t="s">
        <v>395</v>
      </c>
      <c r="B358" s="175" t="s">
        <v>388</v>
      </c>
      <c r="C358" s="175" t="s">
        <v>407</v>
      </c>
      <c r="D358" s="175" t="s">
        <v>13</v>
      </c>
      <c r="E358" s="175" t="s">
        <v>408</v>
      </c>
      <c r="F358" s="175"/>
      <c r="G358" s="176"/>
      <c r="H358" s="177" t="s">
        <v>794</v>
      </c>
      <c r="I358" s="178" t="s">
        <v>795</v>
      </c>
      <c r="J358" s="178"/>
      <c r="K358" s="178"/>
    </row>
    <row r="359" spans="1:11" x14ac:dyDescent="0.25">
      <c r="A359" s="174" t="s">
        <v>396</v>
      </c>
      <c r="B359" s="175" t="s">
        <v>331</v>
      </c>
      <c r="C359" s="175" t="s">
        <v>407</v>
      </c>
      <c r="D359" s="175" t="s">
        <v>13</v>
      </c>
      <c r="E359" s="175" t="s">
        <v>408</v>
      </c>
      <c r="F359" s="175"/>
      <c r="G359" s="176"/>
      <c r="H359" s="177" t="s">
        <v>794</v>
      </c>
      <c r="I359" s="178" t="s">
        <v>795</v>
      </c>
      <c r="J359" s="178"/>
      <c r="K359" s="178"/>
    </row>
    <row r="360" spans="1:11" x14ac:dyDescent="0.25">
      <c r="A360" s="174" t="s">
        <v>397</v>
      </c>
      <c r="B360" s="175" t="s">
        <v>330</v>
      </c>
      <c r="C360" s="175" t="s">
        <v>407</v>
      </c>
      <c r="D360" s="175" t="s">
        <v>13</v>
      </c>
      <c r="E360" s="175" t="s">
        <v>408</v>
      </c>
      <c r="F360" s="175"/>
      <c r="G360" s="176"/>
      <c r="H360" s="177" t="s">
        <v>794</v>
      </c>
      <c r="I360" s="178" t="s">
        <v>795</v>
      </c>
      <c r="J360" s="178"/>
      <c r="K360" s="178"/>
    </row>
    <row r="361" spans="1:11" x14ac:dyDescent="0.25">
      <c r="A361" s="174" t="s">
        <v>398</v>
      </c>
      <c r="B361" s="175" t="s">
        <v>329</v>
      </c>
      <c r="C361" s="175" t="s">
        <v>407</v>
      </c>
      <c r="D361" s="175" t="s">
        <v>13</v>
      </c>
      <c r="E361" s="175" t="s">
        <v>409</v>
      </c>
      <c r="F361" s="175"/>
      <c r="G361" s="176"/>
      <c r="H361" s="177" t="s">
        <v>794</v>
      </c>
      <c r="I361" s="178" t="s">
        <v>795</v>
      </c>
      <c r="J361" s="178"/>
      <c r="K361" s="178"/>
    </row>
    <row r="362" spans="1:11" x14ac:dyDescent="0.25">
      <c r="A362" s="174" t="s">
        <v>399</v>
      </c>
      <c r="B362" s="175" t="s">
        <v>347</v>
      </c>
      <c r="C362" s="175" t="s">
        <v>407</v>
      </c>
      <c r="D362" s="175" t="s">
        <v>13</v>
      </c>
      <c r="E362" s="175" t="s">
        <v>409</v>
      </c>
      <c r="F362" s="175"/>
      <c r="G362" s="176"/>
      <c r="H362" s="177" t="s">
        <v>794</v>
      </c>
      <c r="I362" s="178" t="s">
        <v>795</v>
      </c>
      <c r="J362" s="178"/>
      <c r="K362" s="178"/>
    </row>
    <row r="363" spans="1:11" x14ac:dyDescent="0.25">
      <c r="A363" s="174" t="s">
        <v>400</v>
      </c>
      <c r="B363" s="175" t="s">
        <v>411</v>
      </c>
      <c r="C363" s="175" t="s">
        <v>407</v>
      </c>
      <c r="D363" s="175" t="s">
        <v>13</v>
      </c>
      <c r="E363" s="175" t="s">
        <v>409</v>
      </c>
      <c r="F363" s="175"/>
      <c r="G363" s="176"/>
      <c r="H363" s="177" t="s">
        <v>794</v>
      </c>
      <c r="I363" s="178" t="s">
        <v>795</v>
      </c>
      <c r="J363" s="178"/>
      <c r="K363" s="178"/>
    </row>
    <row r="364" spans="1:11" x14ac:dyDescent="0.25">
      <c r="A364" s="174" t="s">
        <v>401</v>
      </c>
      <c r="B364" s="175" t="s">
        <v>355</v>
      </c>
      <c r="C364" s="175" t="s">
        <v>407</v>
      </c>
      <c r="D364" s="175" t="s">
        <v>13</v>
      </c>
      <c r="E364" s="175" t="s">
        <v>409</v>
      </c>
      <c r="F364" s="175"/>
      <c r="G364" s="176"/>
      <c r="H364" s="177" t="s">
        <v>794</v>
      </c>
      <c r="I364" s="178" t="s">
        <v>795</v>
      </c>
      <c r="J364" s="178"/>
      <c r="K364" s="178"/>
    </row>
    <row r="365" spans="1:11" x14ac:dyDescent="0.25">
      <c r="A365" s="174" t="s">
        <v>402</v>
      </c>
      <c r="B365" s="175" t="s">
        <v>412</v>
      </c>
      <c r="C365" s="175" t="s">
        <v>407</v>
      </c>
      <c r="D365" s="175" t="s">
        <v>13</v>
      </c>
      <c r="E365" s="175" t="s">
        <v>409</v>
      </c>
      <c r="F365" s="175"/>
      <c r="G365" s="176"/>
      <c r="H365" s="177" t="s">
        <v>794</v>
      </c>
      <c r="I365" s="178" t="s">
        <v>795</v>
      </c>
      <c r="J365" s="178"/>
      <c r="K365" s="178"/>
    </row>
    <row r="366" spans="1:11" x14ac:dyDescent="0.25">
      <c r="A366" s="174" t="s">
        <v>403</v>
      </c>
      <c r="B366" s="175" t="s">
        <v>413</v>
      </c>
      <c r="C366" s="175" t="s">
        <v>407</v>
      </c>
      <c r="D366" s="175" t="s">
        <v>13</v>
      </c>
      <c r="E366" s="175" t="s">
        <v>409</v>
      </c>
      <c r="F366" s="175"/>
      <c r="G366" s="176"/>
      <c r="H366" s="177" t="s">
        <v>794</v>
      </c>
      <c r="I366" s="178" t="s">
        <v>795</v>
      </c>
      <c r="J366" s="178"/>
      <c r="K366" s="178"/>
    </row>
    <row r="367" spans="1:11" x14ac:dyDescent="0.25">
      <c r="A367" s="174" t="s">
        <v>404</v>
      </c>
      <c r="B367" s="175" t="s">
        <v>414</v>
      </c>
      <c r="C367" s="175" t="s">
        <v>407</v>
      </c>
      <c r="D367" s="175" t="s">
        <v>13</v>
      </c>
      <c r="E367" s="175" t="s">
        <v>409</v>
      </c>
      <c r="F367" s="175"/>
      <c r="G367" s="176"/>
      <c r="H367" s="177" t="s">
        <v>794</v>
      </c>
      <c r="I367" s="178" t="s">
        <v>795</v>
      </c>
      <c r="J367" s="178"/>
      <c r="K367" s="178"/>
    </row>
    <row r="368" spans="1:11" x14ac:dyDescent="0.25">
      <c r="A368" s="174" t="s">
        <v>405</v>
      </c>
      <c r="B368" s="175" t="s">
        <v>414</v>
      </c>
      <c r="C368" s="175" t="s">
        <v>407</v>
      </c>
      <c r="D368" s="175" t="s">
        <v>13</v>
      </c>
      <c r="E368" s="175" t="s">
        <v>409</v>
      </c>
      <c r="F368" s="175"/>
      <c r="G368" s="176"/>
      <c r="H368" s="177" t="s">
        <v>794</v>
      </c>
      <c r="I368" s="178" t="s">
        <v>795</v>
      </c>
      <c r="J368" s="178"/>
      <c r="K368" s="178"/>
    </row>
    <row r="369" spans="1:11" x14ac:dyDescent="0.25">
      <c r="A369" s="174" t="s">
        <v>406</v>
      </c>
      <c r="B369" s="175" t="s">
        <v>414</v>
      </c>
      <c r="C369" s="175" t="s">
        <v>407</v>
      </c>
      <c r="D369" s="175" t="s">
        <v>13</v>
      </c>
      <c r="E369" s="175" t="s">
        <v>409</v>
      </c>
      <c r="F369" s="175"/>
      <c r="G369" s="176"/>
      <c r="H369" s="177" t="s">
        <v>794</v>
      </c>
      <c r="I369" s="178" t="s">
        <v>795</v>
      </c>
      <c r="J369" s="178"/>
      <c r="K369" s="178"/>
    </row>
    <row r="370" spans="1:11" x14ac:dyDescent="0.25">
      <c r="A370" s="174" t="s">
        <v>415</v>
      </c>
      <c r="B370" s="175" t="s">
        <v>525</v>
      </c>
      <c r="C370" s="175" t="s">
        <v>90</v>
      </c>
      <c r="D370" s="175" t="s">
        <v>13</v>
      </c>
      <c r="E370" s="175" t="s">
        <v>95</v>
      </c>
      <c r="F370" s="175"/>
      <c r="G370" s="176"/>
      <c r="H370" s="177" t="s">
        <v>794</v>
      </c>
      <c r="I370" s="178" t="s">
        <v>795</v>
      </c>
      <c r="J370" s="178"/>
      <c r="K370" s="178"/>
    </row>
    <row r="371" spans="1:11" x14ac:dyDescent="0.25">
      <c r="A371" s="174" t="s">
        <v>416</v>
      </c>
      <c r="B371" s="175" t="s">
        <v>525</v>
      </c>
      <c r="C371" s="175" t="s">
        <v>90</v>
      </c>
      <c r="D371" s="175" t="s">
        <v>13</v>
      </c>
      <c r="E371" s="175" t="s">
        <v>95</v>
      </c>
      <c r="F371" s="175"/>
      <c r="G371" s="176"/>
      <c r="H371" s="177" t="s">
        <v>794</v>
      </c>
      <c r="I371" s="178" t="s">
        <v>795</v>
      </c>
      <c r="J371" s="178"/>
      <c r="K371" s="178"/>
    </row>
    <row r="372" spans="1:11" x14ac:dyDescent="0.25">
      <c r="A372" s="174" t="s">
        <v>417</v>
      </c>
      <c r="B372" s="175" t="s">
        <v>184</v>
      </c>
      <c r="C372" s="175" t="s">
        <v>90</v>
      </c>
      <c r="D372" s="175" t="s">
        <v>13</v>
      </c>
      <c r="E372" s="175" t="s">
        <v>94</v>
      </c>
      <c r="F372" s="175"/>
      <c r="G372" s="176"/>
      <c r="H372" s="177" t="s">
        <v>794</v>
      </c>
      <c r="I372" s="178" t="s">
        <v>795</v>
      </c>
      <c r="J372" s="178"/>
      <c r="K372" s="178"/>
    </row>
    <row r="373" spans="1:11" x14ac:dyDescent="0.25">
      <c r="A373" s="174" t="s">
        <v>418</v>
      </c>
      <c r="B373" s="175" t="s">
        <v>184</v>
      </c>
      <c r="C373" s="175" t="s">
        <v>90</v>
      </c>
      <c r="D373" s="175" t="s">
        <v>13</v>
      </c>
      <c r="E373" s="175" t="s">
        <v>94</v>
      </c>
      <c r="F373" s="175"/>
      <c r="G373" s="176"/>
      <c r="H373" s="177" t="s">
        <v>794</v>
      </c>
      <c r="I373" s="178" t="s">
        <v>795</v>
      </c>
      <c r="J373" s="178"/>
      <c r="K373" s="178"/>
    </row>
    <row r="374" spans="1:11" x14ac:dyDescent="0.25">
      <c r="A374" s="174" t="s">
        <v>419</v>
      </c>
      <c r="B374" s="175" t="s">
        <v>184</v>
      </c>
      <c r="C374" s="175" t="s">
        <v>90</v>
      </c>
      <c r="D374" s="175" t="s">
        <v>13</v>
      </c>
      <c r="E374" s="175" t="s">
        <v>94</v>
      </c>
      <c r="F374" s="175"/>
      <c r="G374" s="176"/>
      <c r="H374" s="177" t="s">
        <v>794</v>
      </c>
      <c r="I374" s="178" t="s">
        <v>795</v>
      </c>
      <c r="J374" s="178"/>
      <c r="K374" s="178"/>
    </row>
    <row r="375" spans="1:11" x14ac:dyDescent="0.25">
      <c r="A375" s="174" t="s">
        <v>420</v>
      </c>
      <c r="B375" s="175" t="s">
        <v>390</v>
      </c>
      <c r="C375" s="175" t="s">
        <v>90</v>
      </c>
      <c r="D375" s="175" t="s">
        <v>13</v>
      </c>
      <c r="E375" s="175" t="s">
        <v>95</v>
      </c>
      <c r="F375" s="175"/>
      <c r="G375" s="176"/>
      <c r="H375" s="177" t="s">
        <v>794</v>
      </c>
      <c r="I375" s="178" t="s">
        <v>795</v>
      </c>
      <c r="J375" s="178"/>
      <c r="K375" s="178"/>
    </row>
    <row r="376" spans="1:11" x14ac:dyDescent="0.25">
      <c r="A376" s="174" t="s">
        <v>421</v>
      </c>
      <c r="B376" s="175" t="s">
        <v>184</v>
      </c>
      <c r="C376" s="175" t="s">
        <v>90</v>
      </c>
      <c r="D376" s="175" t="s">
        <v>13</v>
      </c>
      <c r="E376" s="175" t="s">
        <v>94</v>
      </c>
      <c r="F376" s="175"/>
      <c r="G376" s="176"/>
      <c r="H376" s="177" t="s">
        <v>794</v>
      </c>
      <c r="I376" s="178" t="s">
        <v>795</v>
      </c>
      <c r="J376" s="178"/>
      <c r="K376" s="178"/>
    </row>
    <row r="377" spans="1:11" x14ac:dyDescent="0.25">
      <c r="A377" s="174" t="s">
        <v>422</v>
      </c>
      <c r="B377" s="175" t="s">
        <v>184</v>
      </c>
      <c r="C377" s="175" t="s">
        <v>90</v>
      </c>
      <c r="D377" s="175" t="s">
        <v>13</v>
      </c>
      <c r="E377" s="175" t="s">
        <v>94</v>
      </c>
      <c r="F377" s="175"/>
      <c r="G377" s="176"/>
      <c r="H377" s="177" t="s">
        <v>794</v>
      </c>
      <c r="I377" s="178" t="s">
        <v>795</v>
      </c>
      <c r="J377" s="178"/>
      <c r="K377" s="178"/>
    </row>
    <row r="378" spans="1:11" x14ac:dyDescent="0.25">
      <c r="A378" s="174" t="s">
        <v>423</v>
      </c>
      <c r="B378" s="175" t="s">
        <v>82</v>
      </c>
      <c r="C378" s="175" t="s">
        <v>90</v>
      </c>
      <c r="D378" s="175" t="s">
        <v>13</v>
      </c>
      <c r="E378" s="175" t="s">
        <v>91</v>
      </c>
      <c r="F378" s="175"/>
      <c r="G378" s="176"/>
      <c r="H378" s="177" t="s">
        <v>794</v>
      </c>
      <c r="I378" s="178" t="s">
        <v>795</v>
      </c>
      <c r="J378" s="178"/>
      <c r="K378" s="178"/>
    </row>
    <row r="379" spans="1:11" x14ac:dyDescent="0.25">
      <c r="A379" s="174" t="s">
        <v>424</v>
      </c>
      <c r="B379" s="175" t="s">
        <v>182</v>
      </c>
      <c r="C379" s="175" t="s">
        <v>90</v>
      </c>
      <c r="D379" s="175" t="s">
        <v>13</v>
      </c>
      <c r="E379" s="175" t="s">
        <v>91</v>
      </c>
      <c r="F379" s="175"/>
      <c r="G379" s="176"/>
      <c r="H379" s="177" t="s">
        <v>794</v>
      </c>
      <c r="I379" s="178" t="s">
        <v>795</v>
      </c>
      <c r="J379" s="178"/>
      <c r="K379" s="178"/>
    </row>
    <row r="380" spans="1:11" x14ac:dyDescent="0.25">
      <c r="A380" s="174" t="s">
        <v>425</v>
      </c>
      <c r="B380" s="175" t="s">
        <v>182</v>
      </c>
      <c r="C380" s="175" t="s">
        <v>90</v>
      </c>
      <c r="D380" s="175" t="s">
        <v>13</v>
      </c>
      <c r="E380" s="175" t="s">
        <v>91</v>
      </c>
      <c r="F380" s="175"/>
      <c r="G380" s="176"/>
      <c r="H380" s="177" t="s">
        <v>794</v>
      </c>
      <c r="I380" s="178" t="s">
        <v>795</v>
      </c>
      <c r="J380" s="178"/>
      <c r="K380" s="178"/>
    </row>
    <row r="381" spans="1:11" x14ac:dyDescent="0.25">
      <c r="A381" s="174" t="s">
        <v>426</v>
      </c>
      <c r="B381" s="175" t="s">
        <v>82</v>
      </c>
      <c r="C381" s="175" t="s">
        <v>90</v>
      </c>
      <c r="D381" s="175" t="s">
        <v>13</v>
      </c>
      <c r="E381" s="175" t="s">
        <v>95</v>
      </c>
      <c r="F381" s="175"/>
      <c r="G381" s="176"/>
      <c r="H381" s="177" t="s">
        <v>794</v>
      </c>
      <c r="I381" s="178" t="s">
        <v>795</v>
      </c>
      <c r="J381" s="178"/>
      <c r="K381" s="178"/>
    </row>
    <row r="382" spans="1:11" x14ac:dyDescent="0.25">
      <c r="A382" s="174" t="s">
        <v>427</v>
      </c>
      <c r="B382" s="175" t="s">
        <v>82</v>
      </c>
      <c r="C382" s="175" t="s">
        <v>90</v>
      </c>
      <c r="D382" s="175" t="s">
        <v>13</v>
      </c>
      <c r="E382" s="175" t="s">
        <v>91</v>
      </c>
      <c r="F382" s="175"/>
      <c r="G382" s="176"/>
      <c r="H382" s="177" t="s">
        <v>794</v>
      </c>
      <c r="I382" s="178" t="s">
        <v>795</v>
      </c>
      <c r="J382" s="178"/>
      <c r="K382" s="178"/>
    </row>
    <row r="383" spans="1:11" x14ac:dyDescent="0.25">
      <c r="A383" s="174" t="s">
        <v>428</v>
      </c>
      <c r="B383" s="175" t="s">
        <v>82</v>
      </c>
      <c r="C383" s="175" t="s">
        <v>90</v>
      </c>
      <c r="D383" s="175" t="s">
        <v>13</v>
      </c>
      <c r="E383" s="175" t="s">
        <v>91</v>
      </c>
      <c r="F383" s="175"/>
      <c r="G383" s="176"/>
      <c r="H383" s="177" t="s">
        <v>794</v>
      </c>
      <c r="I383" s="178" t="s">
        <v>795</v>
      </c>
      <c r="J383" s="178"/>
      <c r="K383" s="178"/>
    </row>
    <row r="384" spans="1:11" x14ac:dyDescent="0.25">
      <c r="A384" s="174" t="s">
        <v>429</v>
      </c>
      <c r="B384" s="175" t="s">
        <v>82</v>
      </c>
      <c r="C384" s="175" t="s">
        <v>90</v>
      </c>
      <c r="D384" s="175" t="s">
        <v>13</v>
      </c>
      <c r="E384" s="175" t="s">
        <v>91</v>
      </c>
      <c r="F384" s="175"/>
      <c r="G384" s="176"/>
      <c r="H384" s="177" t="s">
        <v>794</v>
      </c>
      <c r="I384" s="178" t="s">
        <v>795</v>
      </c>
      <c r="J384" s="178"/>
      <c r="K384" s="178"/>
    </row>
    <row r="385" spans="1:11" x14ac:dyDescent="0.25">
      <c r="A385" s="174" t="s">
        <v>430</v>
      </c>
      <c r="B385" s="175" t="s">
        <v>365</v>
      </c>
      <c r="C385" s="175" t="s">
        <v>90</v>
      </c>
      <c r="D385" s="175" t="s">
        <v>13</v>
      </c>
      <c r="E385" s="175" t="s">
        <v>91</v>
      </c>
      <c r="F385" s="175"/>
      <c r="G385" s="176"/>
      <c r="H385" s="177" t="s">
        <v>794</v>
      </c>
      <c r="I385" s="178" t="s">
        <v>795</v>
      </c>
      <c r="J385" s="178"/>
      <c r="K385" s="178"/>
    </row>
    <row r="386" spans="1:11" x14ac:dyDescent="0.25">
      <c r="A386" s="174" t="s">
        <v>431</v>
      </c>
      <c r="B386" s="175" t="s">
        <v>96</v>
      </c>
      <c r="C386" s="175" t="s">
        <v>90</v>
      </c>
      <c r="D386" s="175" t="s">
        <v>13</v>
      </c>
      <c r="E386" s="175" t="s">
        <v>91</v>
      </c>
      <c r="F386" s="175"/>
      <c r="G386" s="176"/>
      <c r="H386" s="177" t="s">
        <v>794</v>
      </c>
      <c r="I386" s="178" t="s">
        <v>795</v>
      </c>
      <c r="J386" s="178"/>
      <c r="K386" s="178"/>
    </row>
    <row r="387" spans="1:11" x14ac:dyDescent="0.25">
      <c r="A387" s="174" t="s">
        <v>432</v>
      </c>
      <c r="B387" s="175" t="s">
        <v>182</v>
      </c>
      <c r="C387" s="175" t="s">
        <v>90</v>
      </c>
      <c r="D387" s="175" t="s">
        <v>13</v>
      </c>
      <c r="E387" s="175" t="s">
        <v>91</v>
      </c>
      <c r="F387" s="175"/>
      <c r="G387" s="176"/>
      <c r="H387" s="177" t="s">
        <v>794</v>
      </c>
      <c r="I387" s="178" t="s">
        <v>795</v>
      </c>
      <c r="J387" s="178"/>
      <c r="K387" s="178"/>
    </row>
    <row r="388" spans="1:11" x14ac:dyDescent="0.25">
      <c r="A388" s="174" t="s">
        <v>433</v>
      </c>
      <c r="B388" s="175" t="s">
        <v>349</v>
      </c>
      <c r="C388" s="175" t="s">
        <v>90</v>
      </c>
      <c r="D388" s="175" t="s">
        <v>13</v>
      </c>
      <c r="E388" s="175" t="s">
        <v>95</v>
      </c>
      <c r="F388" s="175"/>
      <c r="G388" s="176"/>
      <c r="H388" s="177" t="s">
        <v>794</v>
      </c>
      <c r="I388" s="178" t="s">
        <v>795</v>
      </c>
      <c r="J388" s="178"/>
      <c r="K388" s="178"/>
    </row>
    <row r="389" spans="1:11" x14ac:dyDescent="0.25">
      <c r="A389" s="174" t="s">
        <v>434</v>
      </c>
      <c r="B389" s="175" t="s">
        <v>96</v>
      </c>
      <c r="C389" s="175" t="s">
        <v>90</v>
      </c>
      <c r="D389" s="175" t="s">
        <v>13</v>
      </c>
      <c r="E389" s="175" t="s">
        <v>517</v>
      </c>
      <c r="F389" s="175"/>
      <c r="G389" s="176"/>
      <c r="H389" s="177" t="s">
        <v>794</v>
      </c>
      <c r="I389" s="178" t="s">
        <v>795</v>
      </c>
      <c r="J389" s="178"/>
      <c r="K389" s="178"/>
    </row>
    <row r="390" spans="1:11" x14ac:dyDescent="0.25">
      <c r="A390" s="174" t="s">
        <v>435</v>
      </c>
      <c r="B390" s="175" t="s">
        <v>97</v>
      </c>
      <c r="C390" s="175" t="s">
        <v>90</v>
      </c>
      <c r="D390" s="175" t="s">
        <v>13</v>
      </c>
      <c r="E390" s="175" t="s">
        <v>517</v>
      </c>
      <c r="F390" s="175"/>
      <c r="G390" s="176"/>
      <c r="H390" s="177" t="s">
        <v>794</v>
      </c>
      <c r="I390" s="178" t="s">
        <v>795</v>
      </c>
      <c r="J390" s="178"/>
      <c r="K390" s="178"/>
    </row>
    <row r="391" spans="1:11" x14ac:dyDescent="0.25">
      <c r="A391" s="174" t="s">
        <v>436</v>
      </c>
      <c r="B391" s="175" t="s">
        <v>97</v>
      </c>
      <c r="C391" s="175" t="s">
        <v>90</v>
      </c>
      <c r="D391" s="175" t="s">
        <v>13</v>
      </c>
      <c r="E391" s="175" t="s">
        <v>517</v>
      </c>
      <c r="F391" s="175"/>
      <c r="G391" s="176"/>
      <c r="H391" s="177" t="s">
        <v>794</v>
      </c>
      <c r="I391" s="178" t="s">
        <v>795</v>
      </c>
      <c r="J391" s="178"/>
      <c r="K391" s="178"/>
    </row>
    <row r="392" spans="1:11" x14ac:dyDescent="0.25">
      <c r="A392" s="174" t="s">
        <v>437</v>
      </c>
      <c r="B392" s="175" t="s">
        <v>97</v>
      </c>
      <c r="C392" s="175" t="s">
        <v>90</v>
      </c>
      <c r="D392" s="175" t="s">
        <v>13</v>
      </c>
      <c r="E392" s="175" t="s">
        <v>518</v>
      </c>
      <c r="F392" s="175"/>
      <c r="G392" s="176"/>
      <c r="H392" s="177" t="s">
        <v>794</v>
      </c>
      <c r="I392" s="178" t="s">
        <v>795</v>
      </c>
      <c r="J392" s="178"/>
      <c r="K392" s="178"/>
    </row>
    <row r="393" spans="1:11" x14ac:dyDescent="0.25">
      <c r="A393" s="174" t="s">
        <v>438</v>
      </c>
      <c r="B393" s="175" t="s">
        <v>99</v>
      </c>
      <c r="C393" s="175" t="s">
        <v>90</v>
      </c>
      <c r="D393" s="175" t="s">
        <v>13</v>
      </c>
      <c r="E393" s="175" t="s">
        <v>91</v>
      </c>
      <c r="F393" s="175"/>
      <c r="G393" s="176"/>
      <c r="H393" s="177" t="s">
        <v>794</v>
      </c>
      <c r="I393" s="178" t="s">
        <v>795</v>
      </c>
      <c r="J393" s="178"/>
      <c r="K393" s="178"/>
    </row>
    <row r="394" spans="1:11" x14ac:dyDescent="0.25">
      <c r="A394" s="174" t="s">
        <v>439</v>
      </c>
      <c r="B394" s="175" t="s">
        <v>526</v>
      </c>
      <c r="C394" s="175" t="s">
        <v>90</v>
      </c>
      <c r="D394" s="175" t="s">
        <v>13</v>
      </c>
      <c r="E394" s="175" t="s">
        <v>91</v>
      </c>
      <c r="F394" s="175"/>
      <c r="G394" s="176"/>
      <c r="H394" s="177" t="s">
        <v>794</v>
      </c>
      <c r="I394" s="178" t="s">
        <v>795</v>
      </c>
      <c r="J394" s="178"/>
      <c r="K394" s="178"/>
    </row>
    <row r="395" spans="1:11" x14ac:dyDescent="0.25">
      <c r="A395" s="174" t="s">
        <v>440</v>
      </c>
      <c r="B395" s="175" t="s">
        <v>99</v>
      </c>
      <c r="C395" s="175" t="s">
        <v>90</v>
      </c>
      <c r="D395" s="175" t="s">
        <v>13</v>
      </c>
      <c r="E395" s="175" t="s">
        <v>91</v>
      </c>
      <c r="F395" s="175"/>
      <c r="G395" s="176"/>
      <c r="H395" s="177" t="s">
        <v>794</v>
      </c>
      <c r="I395" s="178" t="s">
        <v>795</v>
      </c>
      <c r="J395" s="178"/>
      <c r="K395" s="178"/>
    </row>
    <row r="396" spans="1:11" x14ac:dyDescent="0.25">
      <c r="A396" s="174" t="s">
        <v>441</v>
      </c>
      <c r="B396" s="175" t="s">
        <v>97</v>
      </c>
      <c r="C396" s="175" t="s">
        <v>90</v>
      </c>
      <c r="D396" s="175" t="s">
        <v>13</v>
      </c>
      <c r="E396" s="175" t="s">
        <v>518</v>
      </c>
      <c r="F396" s="175"/>
      <c r="G396" s="176"/>
      <c r="H396" s="177" t="s">
        <v>794</v>
      </c>
      <c r="I396" s="178" t="s">
        <v>795</v>
      </c>
      <c r="J396" s="178"/>
      <c r="K396" s="178"/>
    </row>
    <row r="397" spans="1:11" x14ac:dyDescent="0.25">
      <c r="A397" s="174" t="s">
        <v>442</v>
      </c>
      <c r="B397" s="175" t="s">
        <v>336</v>
      </c>
      <c r="C397" s="175" t="s">
        <v>90</v>
      </c>
      <c r="D397" s="175" t="s">
        <v>13</v>
      </c>
      <c r="E397" s="175" t="s">
        <v>91</v>
      </c>
      <c r="F397" s="175"/>
      <c r="G397" s="176"/>
      <c r="H397" s="177" t="s">
        <v>794</v>
      </c>
      <c r="I397" s="178" t="s">
        <v>795</v>
      </c>
      <c r="J397" s="178"/>
      <c r="K397" s="178"/>
    </row>
    <row r="398" spans="1:11" x14ac:dyDescent="0.25">
      <c r="A398" s="174" t="s">
        <v>443</v>
      </c>
      <c r="B398" s="175" t="s">
        <v>92</v>
      </c>
      <c r="C398" s="175" t="s">
        <v>90</v>
      </c>
      <c r="D398" s="175" t="s">
        <v>13</v>
      </c>
      <c r="E398" s="175" t="s">
        <v>91</v>
      </c>
      <c r="F398" s="175"/>
      <c r="G398" s="176"/>
      <c r="H398" s="177" t="s">
        <v>794</v>
      </c>
      <c r="I398" s="178" t="s">
        <v>795</v>
      </c>
      <c r="J398" s="178"/>
      <c r="K398" s="178"/>
    </row>
    <row r="399" spans="1:11" x14ac:dyDescent="0.25">
      <c r="A399" s="174" t="s">
        <v>444</v>
      </c>
      <c r="B399" s="175" t="s">
        <v>100</v>
      </c>
      <c r="C399" s="175" t="s">
        <v>90</v>
      </c>
      <c r="D399" s="175" t="s">
        <v>13</v>
      </c>
      <c r="E399" s="175" t="s">
        <v>95</v>
      </c>
      <c r="F399" s="175"/>
      <c r="G399" s="176"/>
      <c r="H399" s="177" t="s">
        <v>794</v>
      </c>
      <c r="I399" s="178" t="s">
        <v>795</v>
      </c>
      <c r="J399" s="178"/>
      <c r="K399" s="178"/>
    </row>
    <row r="400" spans="1:11" x14ac:dyDescent="0.25">
      <c r="A400" s="174" t="s">
        <v>450</v>
      </c>
      <c r="B400" s="175" t="s">
        <v>92</v>
      </c>
      <c r="C400" s="175" t="s">
        <v>90</v>
      </c>
      <c r="D400" s="175" t="s">
        <v>13</v>
      </c>
      <c r="E400" s="175" t="s">
        <v>91</v>
      </c>
      <c r="F400" s="175"/>
      <c r="G400" s="176"/>
      <c r="H400" s="177" t="s">
        <v>794</v>
      </c>
      <c r="I400" s="178" t="s">
        <v>795</v>
      </c>
      <c r="J400" s="178"/>
      <c r="K400" s="178"/>
    </row>
    <row r="401" spans="1:11" x14ac:dyDescent="0.25">
      <c r="A401" s="174" t="s">
        <v>451</v>
      </c>
      <c r="B401" s="175" t="s">
        <v>92</v>
      </c>
      <c r="C401" s="175" t="s">
        <v>90</v>
      </c>
      <c r="D401" s="175" t="s">
        <v>13</v>
      </c>
      <c r="E401" s="175" t="s">
        <v>91</v>
      </c>
      <c r="F401" s="175"/>
      <c r="G401" s="176"/>
      <c r="H401" s="177" t="s">
        <v>794</v>
      </c>
      <c r="I401" s="178" t="s">
        <v>795</v>
      </c>
      <c r="J401" s="178"/>
      <c r="K401" s="178"/>
    </row>
    <row r="402" spans="1:11" x14ac:dyDescent="0.25">
      <c r="A402" s="174" t="s">
        <v>452</v>
      </c>
      <c r="B402" s="175" t="s">
        <v>92</v>
      </c>
      <c r="C402" s="175" t="s">
        <v>90</v>
      </c>
      <c r="D402" s="175" t="s">
        <v>13</v>
      </c>
      <c r="E402" s="175" t="s">
        <v>91</v>
      </c>
      <c r="F402" s="175"/>
      <c r="G402" s="176"/>
      <c r="H402" s="177" t="s">
        <v>794</v>
      </c>
      <c r="I402" s="178" t="s">
        <v>795</v>
      </c>
      <c r="J402" s="178"/>
      <c r="K402" s="178"/>
    </row>
    <row r="403" spans="1:11" x14ac:dyDescent="0.25">
      <c r="A403" s="174" t="s">
        <v>453</v>
      </c>
      <c r="B403" s="175" t="s">
        <v>92</v>
      </c>
      <c r="C403" s="175" t="s">
        <v>90</v>
      </c>
      <c r="D403" s="175" t="s">
        <v>13</v>
      </c>
      <c r="E403" s="175" t="s">
        <v>91</v>
      </c>
      <c r="F403" s="175"/>
      <c r="G403" s="176"/>
      <c r="H403" s="177" t="s">
        <v>794</v>
      </c>
      <c r="I403" s="178" t="s">
        <v>795</v>
      </c>
      <c r="J403" s="178"/>
      <c r="K403" s="178"/>
    </row>
    <row r="404" spans="1:11" x14ac:dyDescent="0.25">
      <c r="A404" s="174" t="s">
        <v>454</v>
      </c>
      <c r="B404" s="175" t="s">
        <v>96</v>
      </c>
      <c r="C404" s="175" t="s">
        <v>90</v>
      </c>
      <c r="D404" s="175" t="s">
        <v>13</v>
      </c>
      <c r="E404" s="175" t="s">
        <v>520</v>
      </c>
      <c r="F404" s="175"/>
      <c r="G404" s="176"/>
      <c r="H404" s="177" t="s">
        <v>794</v>
      </c>
      <c r="I404" s="178" t="s">
        <v>795</v>
      </c>
      <c r="J404" s="178"/>
      <c r="K404" s="178"/>
    </row>
    <row r="405" spans="1:11" x14ac:dyDescent="0.25">
      <c r="A405" s="174" t="s">
        <v>101</v>
      </c>
      <c r="B405" s="175" t="s">
        <v>92</v>
      </c>
      <c r="C405" s="175" t="s">
        <v>90</v>
      </c>
      <c r="D405" s="175" t="s">
        <v>13</v>
      </c>
      <c r="E405" s="175" t="s">
        <v>91</v>
      </c>
      <c r="F405" s="175"/>
      <c r="G405" s="176"/>
      <c r="H405" s="177" t="s">
        <v>794</v>
      </c>
      <c r="I405" s="178" t="s">
        <v>795</v>
      </c>
      <c r="J405" s="178"/>
      <c r="K405" s="178"/>
    </row>
    <row r="406" spans="1:11" x14ac:dyDescent="0.25">
      <c r="A406" s="174" t="s">
        <v>93</v>
      </c>
      <c r="B406" s="175" t="s">
        <v>92</v>
      </c>
      <c r="C406" s="175" t="s">
        <v>90</v>
      </c>
      <c r="D406" s="175" t="s">
        <v>13</v>
      </c>
      <c r="E406" s="175" t="s">
        <v>91</v>
      </c>
      <c r="F406" s="175"/>
      <c r="G406" s="176"/>
      <c r="H406" s="177" t="s">
        <v>794</v>
      </c>
      <c r="I406" s="178" t="s">
        <v>795</v>
      </c>
      <c r="J406" s="178"/>
      <c r="K406" s="178"/>
    </row>
    <row r="407" spans="1:11" x14ac:dyDescent="0.25">
      <c r="A407" s="174">
        <v>121909</v>
      </c>
      <c r="B407" s="175" t="s">
        <v>69</v>
      </c>
      <c r="C407" s="175" t="s">
        <v>111</v>
      </c>
      <c r="D407" s="175" t="s">
        <v>13</v>
      </c>
      <c r="E407" s="175" t="s">
        <v>112</v>
      </c>
      <c r="F407" s="175"/>
      <c r="G407" s="176"/>
      <c r="H407" s="177" t="s">
        <v>794</v>
      </c>
      <c r="I407" s="178" t="s">
        <v>795</v>
      </c>
      <c r="J407" s="178"/>
      <c r="K407" s="178"/>
    </row>
    <row r="408" spans="1:11" x14ac:dyDescent="0.25">
      <c r="A408" s="174">
        <v>121915</v>
      </c>
      <c r="B408" s="175" t="s">
        <v>69</v>
      </c>
      <c r="C408" s="175" t="s">
        <v>111</v>
      </c>
      <c r="D408" s="175" t="s">
        <v>13</v>
      </c>
      <c r="E408" s="175" t="s">
        <v>112</v>
      </c>
      <c r="F408" s="175"/>
      <c r="G408" s="176"/>
      <c r="H408" s="177" t="s">
        <v>794</v>
      </c>
      <c r="I408" s="178" t="s">
        <v>795</v>
      </c>
      <c r="J408" s="178"/>
      <c r="K408" s="178"/>
    </row>
    <row r="409" spans="1:11" x14ac:dyDescent="0.25">
      <c r="A409" s="174">
        <v>121906</v>
      </c>
      <c r="B409" s="175" t="s">
        <v>69</v>
      </c>
      <c r="C409" s="175" t="s">
        <v>111</v>
      </c>
      <c r="D409" s="175" t="s">
        <v>13</v>
      </c>
      <c r="E409" s="175" t="s">
        <v>112</v>
      </c>
      <c r="F409" s="175"/>
      <c r="G409" s="176"/>
      <c r="H409" s="177" t="s">
        <v>794</v>
      </c>
      <c r="I409" s="178" t="s">
        <v>795</v>
      </c>
      <c r="J409" s="178"/>
      <c r="K409" s="178"/>
    </row>
    <row r="410" spans="1:11" x14ac:dyDescent="0.25">
      <c r="A410" s="174">
        <v>121912</v>
      </c>
      <c r="B410" s="175" t="s">
        <v>69</v>
      </c>
      <c r="C410" s="175" t="s">
        <v>111</v>
      </c>
      <c r="D410" s="175" t="s">
        <v>13</v>
      </c>
      <c r="E410" s="175" t="s">
        <v>112</v>
      </c>
      <c r="F410" s="175"/>
      <c r="G410" s="176"/>
      <c r="H410" s="177" t="s">
        <v>794</v>
      </c>
      <c r="I410" s="178" t="s">
        <v>795</v>
      </c>
      <c r="J410" s="178"/>
      <c r="K410" s="178"/>
    </row>
    <row r="411" spans="1:11" x14ac:dyDescent="0.25">
      <c r="A411" s="174">
        <v>121907</v>
      </c>
      <c r="B411" s="175" t="s">
        <v>69</v>
      </c>
      <c r="C411" s="175" t="s">
        <v>113</v>
      </c>
      <c r="D411" s="175" t="s">
        <v>13</v>
      </c>
      <c r="E411" s="175" t="s">
        <v>114</v>
      </c>
      <c r="F411" s="175"/>
      <c r="G411" s="176"/>
      <c r="H411" s="177" t="s">
        <v>794</v>
      </c>
      <c r="I411" s="178" t="s">
        <v>795</v>
      </c>
      <c r="J411" s="178"/>
      <c r="K411" s="178"/>
    </row>
    <row r="412" spans="1:11" x14ac:dyDescent="0.25">
      <c r="A412" s="174">
        <v>121910</v>
      </c>
      <c r="B412" s="175" t="s">
        <v>69</v>
      </c>
      <c r="C412" s="175" t="s">
        <v>113</v>
      </c>
      <c r="D412" s="175" t="s">
        <v>13</v>
      </c>
      <c r="E412" s="175" t="s">
        <v>114</v>
      </c>
      <c r="F412" s="175"/>
      <c r="G412" s="176"/>
      <c r="H412" s="177" t="s">
        <v>794</v>
      </c>
      <c r="I412" s="178" t="s">
        <v>795</v>
      </c>
      <c r="J412" s="178"/>
      <c r="K412" s="178"/>
    </row>
    <row r="413" spans="1:11" x14ac:dyDescent="0.25">
      <c r="A413" s="174">
        <v>121913</v>
      </c>
      <c r="B413" s="175" t="s">
        <v>69</v>
      </c>
      <c r="C413" s="175" t="s">
        <v>113</v>
      </c>
      <c r="D413" s="175" t="s">
        <v>13</v>
      </c>
      <c r="E413" s="175" t="s">
        <v>114</v>
      </c>
      <c r="F413" s="175"/>
      <c r="G413" s="176"/>
      <c r="H413" s="177" t="s">
        <v>794</v>
      </c>
      <c r="I413" s="178" t="s">
        <v>795</v>
      </c>
      <c r="J413" s="178"/>
      <c r="K413" s="178"/>
    </row>
    <row r="414" spans="1:11" x14ac:dyDescent="0.25">
      <c r="A414" s="174">
        <v>121916</v>
      </c>
      <c r="B414" s="175" t="s">
        <v>69</v>
      </c>
      <c r="C414" s="175" t="s">
        <v>113</v>
      </c>
      <c r="D414" s="175" t="s">
        <v>13</v>
      </c>
      <c r="E414" s="175" t="s">
        <v>114</v>
      </c>
      <c r="F414" s="175"/>
      <c r="G414" s="176"/>
      <c r="H414" s="177" t="s">
        <v>794</v>
      </c>
      <c r="I414" s="178" t="s">
        <v>795</v>
      </c>
      <c r="J414" s="178"/>
      <c r="K414" s="178"/>
    </row>
    <row r="415" spans="1:11" x14ac:dyDescent="0.25">
      <c r="A415" s="174">
        <v>121908</v>
      </c>
      <c r="B415" s="175" t="s">
        <v>69</v>
      </c>
      <c r="C415" s="175" t="s">
        <v>115</v>
      </c>
      <c r="D415" s="175" t="s">
        <v>13</v>
      </c>
      <c r="E415" s="175" t="s">
        <v>116</v>
      </c>
      <c r="F415" s="175"/>
      <c r="G415" s="176"/>
      <c r="H415" s="177" t="s">
        <v>794</v>
      </c>
      <c r="I415" s="178" t="s">
        <v>795</v>
      </c>
      <c r="J415" s="178"/>
      <c r="K415" s="178"/>
    </row>
    <row r="416" spans="1:11" x14ac:dyDescent="0.25">
      <c r="A416" s="174">
        <v>121917</v>
      </c>
      <c r="B416" s="175" t="s">
        <v>69</v>
      </c>
      <c r="C416" s="175" t="s">
        <v>115</v>
      </c>
      <c r="D416" s="175" t="s">
        <v>13</v>
      </c>
      <c r="E416" s="175" t="s">
        <v>116</v>
      </c>
      <c r="F416" s="175"/>
      <c r="G416" s="176"/>
      <c r="H416" s="177" t="s">
        <v>794</v>
      </c>
      <c r="I416" s="178" t="s">
        <v>795</v>
      </c>
      <c r="J416" s="178"/>
      <c r="K416" s="178"/>
    </row>
    <row r="417" spans="1:11" x14ac:dyDescent="0.25">
      <c r="A417" s="174">
        <v>121911</v>
      </c>
      <c r="B417" s="175" t="s">
        <v>69</v>
      </c>
      <c r="C417" s="175" t="s">
        <v>115</v>
      </c>
      <c r="D417" s="175" t="s">
        <v>13</v>
      </c>
      <c r="E417" s="175" t="s">
        <v>116</v>
      </c>
      <c r="F417" s="175"/>
      <c r="G417" s="176"/>
      <c r="H417" s="177" t="s">
        <v>794</v>
      </c>
      <c r="I417" s="178" t="s">
        <v>795</v>
      </c>
      <c r="J417" s="178"/>
      <c r="K417" s="178"/>
    </row>
    <row r="418" spans="1:11" x14ac:dyDescent="0.25">
      <c r="A418" s="174">
        <v>121914</v>
      </c>
      <c r="B418" s="175" t="s">
        <v>69</v>
      </c>
      <c r="C418" s="175" t="s">
        <v>115</v>
      </c>
      <c r="D418" s="175" t="s">
        <v>13</v>
      </c>
      <c r="E418" s="175" t="s">
        <v>116</v>
      </c>
      <c r="F418" s="175"/>
      <c r="G418" s="176"/>
      <c r="H418" s="177" t="s">
        <v>794</v>
      </c>
      <c r="I418" s="178" t="s">
        <v>795</v>
      </c>
      <c r="J418" s="178"/>
      <c r="K418" s="178"/>
    </row>
  </sheetData>
  <mergeCells count="108">
    <mergeCell ref="J204:J205"/>
    <mergeCell ref="K204:K205"/>
    <mergeCell ref="H206:H207"/>
    <mergeCell ref="I206:I207"/>
    <mergeCell ref="J206:J207"/>
    <mergeCell ref="K206:K207"/>
    <mergeCell ref="H210:H211"/>
    <mergeCell ref="I210:I211"/>
    <mergeCell ref="H212:H213"/>
    <mergeCell ref="I212:I213"/>
    <mergeCell ref="H204:H205"/>
    <mergeCell ref="I204:I205"/>
    <mergeCell ref="J212:J213"/>
    <mergeCell ref="K212:K213"/>
    <mergeCell ref="J214:J215"/>
    <mergeCell ref="K214:K215"/>
    <mergeCell ref="J216:J217"/>
    <mergeCell ref="K216:K217"/>
    <mergeCell ref="H208:H209"/>
    <mergeCell ref="I208:I209"/>
    <mergeCell ref="J208:J209"/>
    <mergeCell ref="K208:K209"/>
    <mergeCell ref="J210:J211"/>
    <mergeCell ref="K210:K211"/>
    <mergeCell ref="H216:H217"/>
    <mergeCell ref="I216:I217"/>
    <mergeCell ref="H214:H215"/>
    <mergeCell ref="I214:I215"/>
    <mergeCell ref="H222:H223"/>
    <mergeCell ref="I222:I223"/>
    <mergeCell ref="J222:J223"/>
    <mergeCell ref="K222:K223"/>
    <mergeCell ref="H224:H225"/>
    <mergeCell ref="I224:I225"/>
    <mergeCell ref="J224:J225"/>
    <mergeCell ref="K224:K225"/>
    <mergeCell ref="J218:J219"/>
    <mergeCell ref="K218:K219"/>
    <mergeCell ref="H220:H221"/>
    <mergeCell ref="I220:I221"/>
    <mergeCell ref="J220:J221"/>
    <mergeCell ref="K220:K221"/>
    <mergeCell ref="H218:H219"/>
    <mergeCell ref="I218:I219"/>
    <mergeCell ref="H230:H231"/>
    <mergeCell ref="I230:I231"/>
    <mergeCell ref="J230:J231"/>
    <mergeCell ref="K230:K231"/>
    <mergeCell ref="H232:H233"/>
    <mergeCell ref="I232:I233"/>
    <mergeCell ref="J232:J233"/>
    <mergeCell ref="K232:K233"/>
    <mergeCell ref="H226:H227"/>
    <mergeCell ref="I226:I227"/>
    <mergeCell ref="J226:J227"/>
    <mergeCell ref="K226:K227"/>
    <mergeCell ref="H228:H229"/>
    <mergeCell ref="I228:I229"/>
    <mergeCell ref="J228:J229"/>
    <mergeCell ref="K228:K229"/>
    <mergeCell ref="H238:H239"/>
    <mergeCell ref="I238:I239"/>
    <mergeCell ref="J238:J239"/>
    <mergeCell ref="K238:K239"/>
    <mergeCell ref="H240:H241"/>
    <mergeCell ref="I240:I241"/>
    <mergeCell ref="J240:J241"/>
    <mergeCell ref="K240:K241"/>
    <mergeCell ref="H234:H235"/>
    <mergeCell ref="I234:I235"/>
    <mergeCell ref="J234:J235"/>
    <mergeCell ref="K234:K235"/>
    <mergeCell ref="H236:H237"/>
    <mergeCell ref="I236:I237"/>
    <mergeCell ref="J236:J237"/>
    <mergeCell ref="K236:K237"/>
    <mergeCell ref="H246:H247"/>
    <mergeCell ref="I246:I247"/>
    <mergeCell ref="J246:J247"/>
    <mergeCell ref="K246:K247"/>
    <mergeCell ref="H248:H249"/>
    <mergeCell ref="I248:I249"/>
    <mergeCell ref="J248:J249"/>
    <mergeCell ref="K248:K249"/>
    <mergeCell ref="H242:H243"/>
    <mergeCell ref="I242:I243"/>
    <mergeCell ref="J242:J243"/>
    <mergeCell ref="K242:K243"/>
    <mergeCell ref="H244:H245"/>
    <mergeCell ref="I244:I245"/>
    <mergeCell ref="J244:J245"/>
    <mergeCell ref="K244:K245"/>
    <mergeCell ref="H254:H255"/>
    <mergeCell ref="I254:I255"/>
    <mergeCell ref="J254:J255"/>
    <mergeCell ref="K254:K255"/>
    <mergeCell ref="H256:H257"/>
    <mergeCell ref="I256:I257"/>
    <mergeCell ref="J256:J257"/>
    <mergeCell ref="K256:K257"/>
    <mergeCell ref="H250:H251"/>
    <mergeCell ref="I250:I251"/>
    <mergeCell ref="J250:J251"/>
    <mergeCell ref="K250:K251"/>
    <mergeCell ref="H252:H253"/>
    <mergeCell ref="I252:I253"/>
    <mergeCell ref="J252:J253"/>
    <mergeCell ref="K252:K253"/>
  </mergeCells>
  <pageMargins left="0.70866141732283472" right="0.70866141732283472" top="0.74803149606299213" bottom="0.74803149606299213" header="0.31496062992125984" footer="0.31496062992125984"/>
  <pageSetup paperSize="8" scale="4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DFF85-0289-4DFE-B371-CD6F5518D92E}">
  <dimension ref="A1:D12"/>
  <sheetViews>
    <sheetView tabSelected="1" workbookViewId="0">
      <selection activeCell="D12" sqref="D12"/>
    </sheetView>
  </sheetViews>
  <sheetFormatPr defaultColWidth="31.25" defaultRowHeight="15.75" x14ac:dyDescent="0.25"/>
  <cols>
    <col min="1" max="1" width="63.375" style="8" customWidth="1"/>
    <col min="2" max="2" width="34.5" style="8" customWidth="1"/>
    <col min="3" max="3" width="16.125" customWidth="1"/>
    <col min="4" max="4" width="19.625" customWidth="1"/>
  </cols>
  <sheetData>
    <row r="1" spans="1:4" x14ac:dyDescent="0.25">
      <c r="A1" s="292" t="s">
        <v>802</v>
      </c>
      <c r="B1" s="293"/>
    </row>
    <row r="2" spans="1:4" ht="72" customHeight="1" x14ac:dyDescent="0.25">
      <c r="A2" s="207" t="s">
        <v>817</v>
      </c>
      <c r="B2" s="208"/>
      <c r="D2" s="296" t="s">
        <v>821</v>
      </c>
    </row>
    <row r="3" spans="1:4" ht="21" customHeight="1" x14ac:dyDescent="0.25">
      <c r="A3" s="294" t="s">
        <v>803</v>
      </c>
      <c r="B3" s="295"/>
    </row>
    <row r="4" spans="1:4" x14ac:dyDescent="0.25">
      <c r="A4" s="200" t="s">
        <v>810</v>
      </c>
      <c r="B4" s="201"/>
      <c r="C4" s="202"/>
    </row>
    <row r="5" spans="1:4" ht="30" x14ac:dyDescent="0.25">
      <c r="A5" s="200" t="s">
        <v>811</v>
      </c>
      <c r="B5" s="201"/>
      <c r="C5" s="202"/>
    </row>
    <row r="6" spans="1:4" ht="30" x14ac:dyDescent="0.25">
      <c r="A6" s="200" t="s">
        <v>812</v>
      </c>
      <c r="B6" s="201"/>
      <c r="C6" s="202"/>
    </row>
    <row r="7" spans="1:4" x14ac:dyDescent="0.25">
      <c r="A7" s="200" t="s">
        <v>813</v>
      </c>
      <c r="B7" s="201"/>
      <c r="C7" s="202"/>
      <c r="D7" s="202"/>
    </row>
    <row r="8" spans="1:4" ht="70.5" customHeight="1" x14ac:dyDescent="0.25">
      <c r="A8" s="294" t="s">
        <v>815</v>
      </c>
      <c r="B8" s="295"/>
    </row>
    <row r="9" spans="1:4" x14ac:dyDescent="0.25">
      <c r="A9" s="203" t="s">
        <v>804</v>
      </c>
      <c r="B9" s="204"/>
      <c r="C9" s="202"/>
    </row>
    <row r="10" spans="1:4" x14ac:dyDescent="0.25">
      <c r="A10" s="203" t="s">
        <v>805</v>
      </c>
      <c r="B10" s="204"/>
      <c r="C10" s="202"/>
    </row>
    <row r="11" spans="1:4" ht="16.5" thickBot="1" x14ac:dyDescent="0.3">
      <c r="A11" s="203" t="s">
        <v>816</v>
      </c>
      <c r="B11" s="204"/>
      <c r="C11" s="202"/>
    </row>
    <row r="12" spans="1:4" ht="111" thickBot="1" x14ac:dyDescent="0.3">
      <c r="A12" s="205" t="s">
        <v>814</v>
      </c>
      <c r="B12" s="206">
        <f>SUM(B9:B11)</f>
        <v>0</v>
      </c>
      <c r="C12" s="202"/>
      <c r="D12" s="296" t="s">
        <v>822</v>
      </c>
    </row>
  </sheetData>
  <mergeCells count="3">
    <mergeCell ref="A1:B1"/>
    <mergeCell ref="A3:B3"/>
    <mergeCell ref="A8:B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tabColor rgb="FF92D050"/>
  </sheetPr>
  <dimension ref="A1:L56"/>
  <sheetViews>
    <sheetView zoomScale="60" zoomScaleNormal="60" workbookViewId="0">
      <selection activeCell="D15" sqref="D15:D17"/>
    </sheetView>
  </sheetViews>
  <sheetFormatPr defaultColWidth="11.125" defaultRowHeight="52.5" customHeight="1" x14ac:dyDescent="0.25"/>
  <cols>
    <col min="1" max="1" width="103.375" style="10" customWidth="1"/>
    <col min="2" max="2" width="38.375" style="10" bestFit="1" customWidth="1"/>
    <col min="3" max="3" width="5.625" style="10" bestFit="1" customWidth="1"/>
    <col min="4" max="4" width="61.125" style="10" bestFit="1" customWidth="1"/>
    <col min="5" max="5" width="17.125" style="10" bestFit="1" customWidth="1"/>
    <col min="6" max="6" width="14.5" style="10" bestFit="1" customWidth="1"/>
    <col min="7" max="7" width="122.625" style="10" bestFit="1" customWidth="1"/>
    <col min="8" max="8" width="24.625" style="10" bestFit="1" customWidth="1"/>
    <col min="9" max="9" width="18.625" style="10" bestFit="1" customWidth="1"/>
    <col min="10" max="10" width="16.375" style="10" customWidth="1"/>
    <col min="11" max="11" width="10.875" style="10" customWidth="1"/>
    <col min="12" max="12" width="20.875" style="10" customWidth="1"/>
    <col min="13" max="13" width="15.5" style="10" customWidth="1"/>
    <col min="14" max="16384" width="11.125" style="10"/>
  </cols>
  <sheetData>
    <row r="1" spans="1:12" ht="52.5" customHeight="1" x14ac:dyDescent="0.25">
      <c r="A1" s="221" t="s">
        <v>606</v>
      </c>
      <c r="B1" s="221"/>
      <c r="C1" s="221"/>
      <c r="D1" s="222"/>
      <c r="E1" s="221"/>
      <c r="F1" s="221"/>
      <c r="G1" s="221"/>
      <c r="H1" s="221"/>
      <c r="I1" s="221"/>
      <c r="J1" s="221"/>
      <c r="K1" s="221"/>
      <c r="L1" s="221"/>
    </row>
    <row r="2" spans="1:12" ht="52.5" customHeight="1" x14ac:dyDescent="0.25">
      <c r="A2" s="123" t="s">
        <v>17</v>
      </c>
      <c r="B2" s="123" t="s">
        <v>18</v>
      </c>
      <c r="C2" s="123" t="s">
        <v>19</v>
      </c>
      <c r="D2" s="124" t="s">
        <v>607</v>
      </c>
      <c r="E2" s="125" t="s">
        <v>608</v>
      </c>
      <c r="F2" s="125" t="s">
        <v>609</v>
      </c>
      <c r="G2" s="123" t="s">
        <v>610</v>
      </c>
      <c r="H2" s="125" t="s">
        <v>20</v>
      </c>
      <c r="I2" s="125" t="s">
        <v>21</v>
      </c>
      <c r="J2" s="126" t="s">
        <v>22</v>
      </c>
      <c r="K2" s="125" t="s">
        <v>23</v>
      </c>
      <c r="L2" s="123" t="s">
        <v>24</v>
      </c>
    </row>
    <row r="3" spans="1:12" ht="52.5" customHeight="1" x14ac:dyDescent="0.25">
      <c r="A3" s="14" t="s">
        <v>611</v>
      </c>
      <c r="B3" s="127" t="s">
        <v>612</v>
      </c>
      <c r="C3" s="16">
        <v>1</v>
      </c>
      <c r="D3" s="128"/>
      <c r="E3" s="129"/>
      <c r="F3" s="129"/>
      <c r="G3" s="13" t="s">
        <v>613</v>
      </c>
      <c r="H3" s="41">
        <v>8000</v>
      </c>
      <c r="I3" s="41">
        <f t="shared" ref="I3:I17" si="0">C3*H3</f>
        <v>8000</v>
      </c>
      <c r="J3" s="38"/>
      <c r="K3" s="42">
        <f>C3*J3</f>
        <v>0</v>
      </c>
      <c r="L3" s="42">
        <f>K3*3</f>
        <v>0</v>
      </c>
    </row>
    <row r="4" spans="1:12" ht="52.5" customHeight="1" x14ac:dyDescent="0.25">
      <c r="A4" s="15" t="s">
        <v>617</v>
      </c>
      <c r="B4" s="127" t="s">
        <v>618</v>
      </c>
      <c r="C4" s="16">
        <v>1</v>
      </c>
      <c r="D4" s="128"/>
      <c r="E4" s="129"/>
      <c r="F4" s="129"/>
      <c r="G4" s="13" t="s">
        <v>619</v>
      </c>
      <c r="H4" s="41">
        <v>15000</v>
      </c>
      <c r="I4" s="41">
        <f t="shared" si="0"/>
        <v>15000</v>
      </c>
      <c r="J4" s="38"/>
      <c r="K4" s="42">
        <f t="shared" ref="K4:K18" si="1">C4*J4</f>
        <v>0</v>
      </c>
      <c r="L4" s="42">
        <f t="shared" ref="L4:L33" si="2">K4*3</f>
        <v>0</v>
      </c>
    </row>
    <row r="5" spans="1:12" ht="52.5" customHeight="1" x14ac:dyDescent="0.25">
      <c r="A5" s="15" t="s">
        <v>620</v>
      </c>
      <c r="B5" s="127" t="s">
        <v>621</v>
      </c>
      <c r="C5" s="16">
        <v>5</v>
      </c>
      <c r="D5" s="128"/>
      <c r="E5" s="12"/>
      <c r="F5" s="12"/>
      <c r="G5" s="13" t="s">
        <v>622</v>
      </c>
      <c r="H5" s="41">
        <v>5000</v>
      </c>
      <c r="I5" s="41">
        <f t="shared" si="0"/>
        <v>25000</v>
      </c>
      <c r="J5" s="38"/>
      <c r="K5" s="42">
        <f t="shared" si="1"/>
        <v>0</v>
      </c>
      <c r="L5" s="42">
        <f t="shared" si="2"/>
        <v>0</v>
      </c>
    </row>
    <row r="6" spans="1:12" ht="52.5" customHeight="1" x14ac:dyDescent="0.25">
      <c r="A6" s="15" t="s">
        <v>627</v>
      </c>
      <c r="B6" s="127" t="s">
        <v>628</v>
      </c>
      <c r="C6" s="16">
        <v>2</v>
      </c>
      <c r="D6" s="128"/>
      <c r="E6" s="12"/>
      <c r="F6" s="12"/>
      <c r="G6" s="13" t="s">
        <v>629</v>
      </c>
      <c r="H6" s="41">
        <v>2000</v>
      </c>
      <c r="I6" s="41">
        <f t="shared" si="0"/>
        <v>4000</v>
      </c>
      <c r="J6" s="38"/>
      <c r="K6" s="42">
        <f t="shared" si="1"/>
        <v>0</v>
      </c>
      <c r="L6" s="42">
        <f t="shared" si="2"/>
        <v>0</v>
      </c>
    </row>
    <row r="7" spans="1:12" ht="52.5" customHeight="1" x14ac:dyDescent="0.25">
      <c r="A7" s="217" t="s">
        <v>630</v>
      </c>
      <c r="B7" s="132" t="s">
        <v>631</v>
      </c>
      <c r="C7" s="16">
        <v>1</v>
      </c>
      <c r="D7" s="133" t="s">
        <v>632</v>
      </c>
      <c r="E7" s="134">
        <v>44562</v>
      </c>
      <c r="F7" s="134"/>
      <c r="G7" s="13" t="s">
        <v>633</v>
      </c>
      <c r="H7" s="41">
        <v>4000</v>
      </c>
      <c r="I7" s="41">
        <f t="shared" si="0"/>
        <v>4000</v>
      </c>
      <c r="J7" s="38"/>
      <c r="K7" s="42">
        <f t="shared" si="1"/>
        <v>0</v>
      </c>
      <c r="L7" s="42">
        <f t="shared" si="2"/>
        <v>0</v>
      </c>
    </row>
    <row r="8" spans="1:12" ht="52.5" customHeight="1" x14ac:dyDescent="0.25">
      <c r="A8" s="218"/>
      <c r="B8" s="132" t="s">
        <v>634</v>
      </c>
      <c r="C8" s="16">
        <v>2</v>
      </c>
      <c r="D8" s="133" t="s">
        <v>635</v>
      </c>
      <c r="E8" s="134">
        <v>44835</v>
      </c>
      <c r="F8" s="134"/>
      <c r="G8" s="13" t="s">
        <v>633</v>
      </c>
      <c r="H8" s="41">
        <v>4000</v>
      </c>
      <c r="I8" s="41">
        <f t="shared" si="0"/>
        <v>8000</v>
      </c>
      <c r="J8" s="38"/>
      <c r="K8" s="42">
        <f t="shared" si="1"/>
        <v>0</v>
      </c>
      <c r="L8" s="42">
        <f t="shared" si="2"/>
        <v>0</v>
      </c>
    </row>
    <row r="9" spans="1:12" ht="52.5" customHeight="1" x14ac:dyDescent="0.25">
      <c r="A9" s="218"/>
      <c r="B9" s="132" t="s">
        <v>41</v>
      </c>
      <c r="C9" s="16">
        <v>2</v>
      </c>
      <c r="D9" s="128" t="s">
        <v>636</v>
      </c>
      <c r="E9" s="12"/>
      <c r="F9" s="12"/>
      <c r="G9" s="13" t="s">
        <v>637</v>
      </c>
      <c r="H9" s="41">
        <v>5000</v>
      </c>
      <c r="I9" s="41">
        <f t="shared" si="0"/>
        <v>10000</v>
      </c>
      <c r="J9" s="38"/>
      <c r="K9" s="42">
        <f>C9*J9</f>
        <v>0</v>
      </c>
      <c r="L9" s="42">
        <f>K9*3</f>
        <v>0</v>
      </c>
    </row>
    <row r="10" spans="1:12" ht="52.5" customHeight="1" x14ac:dyDescent="0.25">
      <c r="A10" s="218"/>
      <c r="B10" s="132" t="s">
        <v>641</v>
      </c>
      <c r="C10" s="16">
        <v>4</v>
      </c>
      <c r="D10" s="128" t="s">
        <v>642</v>
      </c>
      <c r="E10" s="134">
        <v>44713</v>
      </c>
      <c r="F10" s="134"/>
      <c r="G10" s="13" t="s">
        <v>643</v>
      </c>
      <c r="H10" s="41">
        <v>5500</v>
      </c>
      <c r="I10" s="41">
        <f t="shared" si="0"/>
        <v>22000</v>
      </c>
      <c r="J10" s="38"/>
      <c r="K10" s="42">
        <f t="shared" si="1"/>
        <v>0</v>
      </c>
      <c r="L10" s="42">
        <f t="shared" si="2"/>
        <v>0</v>
      </c>
    </row>
    <row r="11" spans="1:12" ht="52.5" customHeight="1" x14ac:dyDescent="0.25">
      <c r="A11" s="218"/>
      <c r="B11" s="132" t="s">
        <v>644</v>
      </c>
      <c r="C11" s="136">
        <v>2</v>
      </c>
      <c r="D11" s="130" t="s">
        <v>645</v>
      </c>
      <c r="E11" s="134">
        <v>44866</v>
      </c>
      <c r="F11" s="134"/>
      <c r="G11" s="137" t="s">
        <v>646</v>
      </c>
      <c r="H11" s="138">
        <v>5500</v>
      </c>
      <c r="I11" s="41">
        <f t="shared" si="0"/>
        <v>11000</v>
      </c>
      <c r="J11" s="139"/>
      <c r="K11" s="140">
        <f t="shared" si="1"/>
        <v>0</v>
      </c>
      <c r="L11" s="140">
        <f t="shared" si="2"/>
        <v>0</v>
      </c>
    </row>
    <row r="12" spans="1:12" ht="52.5" customHeight="1" x14ac:dyDescent="0.25">
      <c r="A12" s="218"/>
      <c r="B12" s="132" t="s">
        <v>656</v>
      </c>
      <c r="C12" s="16">
        <v>1</v>
      </c>
      <c r="D12" s="128" t="s">
        <v>657</v>
      </c>
      <c r="E12" s="134">
        <v>44835</v>
      </c>
      <c r="F12" s="134"/>
      <c r="G12" s="13" t="s">
        <v>658</v>
      </c>
      <c r="H12" s="41">
        <v>4500</v>
      </c>
      <c r="I12" s="41">
        <f t="shared" si="0"/>
        <v>4500</v>
      </c>
      <c r="J12" s="38"/>
      <c r="K12" s="42">
        <f t="shared" si="1"/>
        <v>0</v>
      </c>
      <c r="L12" s="42">
        <f t="shared" si="2"/>
        <v>0</v>
      </c>
    </row>
    <row r="13" spans="1:12" ht="52.5" customHeight="1" x14ac:dyDescent="0.25">
      <c r="A13" s="218"/>
      <c r="B13" s="132" t="s">
        <v>666</v>
      </c>
      <c r="C13" s="16">
        <v>1</v>
      </c>
      <c r="D13" s="128" t="s">
        <v>667</v>
      </c>
      <c r="E13" s="134">
        <v>44896</v>
      </c>
      <c r="F13" s="134"/>
      <c r="G13" s="13" t="s">
        <v>668</v>
      </c>
      <c r="H13" s="41">
        <v>6000</v>
      </c>
      <c r="I13" s="41">
        <f t="shared" si="0"/>
        <v>6000</v>
      </c>
      <c r="J13" s="38"/>
      <c r="K13" s="42">
        <f t="shared" ref="K13:K14" si="3">C13*J13</f>
        <v>0</v>
      </c>
      <c r="L13" s="42">
        <f t="shared" ref="L13:L14" si="4">K13*3</f>
        <v>0</v>
      </c>
    </row>
    <row r="14" spans="1:12" ht="52.5" customHeight="1" x14ac:dyDescent="0.25">
      <c r="A14" s="218"/>
      <c r="B14" s="135" t="s">
        <v>670</v>
      </c>
      <c r="C14" s="16">
        <v>2</v>
      </c>
      <c r="D14" s="130" t="s">
        <v>671</v>
      </c>
      <c r="E14" s="12"/>
      <c r="F14" s="12"/>
      <c r="G14" s="13" t="s">
        <v>672</v>
      </c>
      <c r="H14" s="41">
        <v>6000</v>
      </c>
      <c r="I14" s="41">
        <f t="shared" si="0"/>
        <v>12000</v>
      </c>
      <c r="J14" s="38"/>
      <c r="K14" s="42">
        <f t="shared" si="3"/>
        <v>0</v>
      </c>
      <c r="L14" s="42">
        <f t="shared" si="4"/>
        <v>0</v>
      </c>
    </row>
    <row r="15" spans="1:12" ht="52.5" customHeight="1" x14ac:dyDescent="0.25">
      <c r="A15" s="218"/>
      <c r="B15" s="132" t="s">
        <v>690</v>
      </c>
      <c r="C15" s="16">
        <v>6</v>
      </c>
      <c r="D15" s="219" t="s">
        <v>691</v>
      </c>
      <c r="E15" s="134">
        <v>44835</v>
      </c>
      <c r="F15" s="134"/>
      <c r="G15" s="13" t="s">
        <v>692</v>
      </c>
      <c r="H15" s="41">
        <v>6000</v>
      </c>
      <c r="I15" s="41">
        <f t="shared" si="0"/>
        <v>36000</v>
      </c>
      <c r="J15" s="38"/>
      <c r="K15" s="42">
        <f t="shared" si="1"/>
        <v>0</v>
      </c>
      <c r="L15" s="42">
        <f t="shared" si="2"/>
        <v>0</v>
      </c>
    </row>
    <row r="16" spans="1:12" ht="52.5" customHeight="1" x14ac:dyDescent="0.25">
      <c r="A16" s="218"/>
      <c r="B16" s="132" t="s">
        <v>690</v>
      </c>
      <c r="C16" s="16">
        <v>5</v>
      </c>
      <c r="D16" s="219"/>
      <c r="E16" s="134">
        <v>44927</v>
      </c>
      <c r="F16" s="134"/>
      <c r="G16" s="13" t="s">
        <v>693</v>
      </c>
      <c r="H16" s="41">
        <v>6000</v>
      </c>
      <c r="I16" s="41">
        <f t="shared" si="0"/>
        <v>30000</v>
      </c>
      <c r="J16" s="38"/>
      <c r="K16" s="42">
        <f t="shared" si="1"/>
        <v>0</v>
      </c>
      <c r="L16" s="42">
        <f t="shared" si="2"/>
        <v>0</v>
      </c>
    </row>
    <row r="17" spans="1:12" ht="52.5" customHeight="1" x14ac:dyDescent="0.25">
      <c r="A17" s="218"/>
      <c r="B17" s="132" t="s">
        <v>690</v>
      </c>
      <c r="C17" s="16">
        <v>1</v>
      </c>
      <c r="D17" s="219"/>
      <c r="E17" s="134">
        <v>45078</v>
      </c>
      <c r="F17" s="134"/>
      <c r="G17" s="13" t="s">
        <v>694</v>
      </c>
      <c r="H17" s="41">
        <v>6000</v>
      </c>
      <c r="I17" s="41">
        <f t="shared" si="0"/>
        <v>6000</v>
      </c>
      <c r="J17" s="38"/>
      <c r="K17" s="42">
        <f t="shared" si="1"/>
        <v>0</v>
      </c>
      <c r="L17" s="42">
        <f t="shared" si="2"/>
        <v>0</v>
      </c>
    </row>
    <row r="18" spans="1:12" ht="52.5" customHeight="1" x14ac:dyDescent="0.25">
      <c r="A18" s="220" t="s">
        <v>792</v>
      </c>
      <c r="B18" s="127" t="s">
        <v>702</v>
      </c>
      <c r="C18" s="16">
        <v>1</v>
      </c>
      <c r="D18" s="128"/>
      <c r="E18" s="12"/>
      <c r="F18" s="12"/>
      <c r="G18" s="13" t="s">
        <v>619</v>
      </c>
      <c r="H18" s="41">
        <v>2000</v>
      </c>
      <c r="I18" s="41">
        <f t="shared" ref="I18:I33" si="5">C18*H18</f>
        <v>2000</v>
      </c>
      <c r="J18" s="38"/>
      <c r="K18" s="42">
        <f t="shared" si="1"/>
        <v>0</v>
      </c>
      <c r="L18" s="42">
        <f t="shared" si="2"/>
        <v>0</v>
      </c>
    </row>
    <row r="19" spans="1:12" ht="52.5" customHeight="1" x14ac:dyDescent="0.25">
      <c r="A19" s="220"/>
      <c r="B19" s="127" t="s">
        <v>703</v>
      </c>
      <c r="C19" s="16">
        <v>9</v>
      </c>
      <c r="D19" s="128"/>
      <c r="E19" s="12"/>
      <c r="F19" s="12"/>
      <c r="G19" s="13" t="s">
        <v>704</v>
      </c>
      <c r="H19" s="41">
        <v>2000</v>
      </c>
      <c r="I19" s="41">
        <f t="shared" si="5"/>
        <v>18000</v>
      </c>
      <c r="J19" s="38"/>
      <c r="K19" s="42">
        <f t="shared" ref="K19:K33" si="6">C19*J19</f>
        <v>0</v>
      </c>
      <c r="L19" s="42">
        <f t="shared" si="2"/>
        <v>0</v>
      </c>
    </row>
    <row r="20" spans="1:12" ht="52.5" customHeight="1" x14ac:dyDescent="0.25">
      <c r="A20" s="12" t="s">
        <v>707</v>
      </c>
      <c r="B20" s="127" t="s">
        <v>103</v>
      </c>
      <c r="C20" s="16">
        <v>2</v>
      </c>
      <c r="D20" s="128"/>
      <c r="E20" s="12"/>
      <c r="F20" s="12"/>
      <c r="G20" s="13" t="s">
        <v>613</v>
      </c>
      <c r="H20" s="41">
        <v>5000</v>
      </c>
      <c r="I20" s="41">
        <f t="shared" si="5"/>
        <v>10000</v>
      </c>
      <c r="J20" s="38"/>
      <c r="K20" s="42">
        <f t="shared" si="6"/>
        <v>0</v>
      </c>
      <c r="L20" s="42">
        <f t="shared" si="2"/>
        <v>0</v>
      </c>
    </row>
    <row r="21" spans="1:12" ht="52.5" customHeight="1" x14ac:dyDescent="0.25">
      <c r="A21" s="218" t="s">
        <v>712</v>
      </c>
      <c r="B21" s="142" t="s">
        <v>713</v>
      </c>
      <c r="C21" s="136">
        <v>2</v>
      </c>
      <c r="D21" s="130"/>
      <c r="E21" s="12"/>
      <c r="F21" s="12"/>
      <c r="G21" s="13" t="s">
        <v>714</v>
      </c>
      <c r="H21" s="41">
        <v>300</v>
      </c>
      <c r="I21" s="41">
        <f t="shared" si="5"/>
        <v>600</v>
      </c>
      <c r="J21" s="38"/>
      <c r="K21" s="42">
        <f t="shared" si="6"/>
        <v>0</v>
      </c>
      <c r="L21" s="42">
        <f t="shared" si="2"/>
        <v>0</v>
      </c>
    </row>
    <row r="22" spans="1:12" ht="52.5" customHeight="1" x14ac:dyDescent="0.25">
      <c r="A22" s="218"/>
      <c r="B22" s="142" t="s">
        <v>378</v>
      </c>
      <c r="C22" s="136">
        <v>41</v>
      </c>
      <c r="D22" s="130"/>
      <c r="E22" s="12"/>
      <c r="F22" s="12"/>
      <c r="G22" s="13" t="s">
        <v>715</v>
      </c>
      <c r="H22" s="41">
        <v>300</v>
      </c>
      <c r="I22" s="41">
        <f t="shared" si="5"/>
        <v>12300</v>
      </c>
      <c r="J22" s="38"/>
      <c r="K22" s="42">
        <f t="shared" si="6"/>
        <v>0</v>
      </c>
      <c r="L22" s="42">
        <f t="shared" si="2"/>
        <v>0</v>
      </c>
    </row>
    <row r="23" spans="1:12" ht="52.5" customHeight="1" x14ac:dyDescent="0.25">
      <c r="A23" s="218"/>
      <c r="B23" s="142" t="s">
        <v>716</v>
      </c>
      <c r="C23" s="136">
        <v>2</v>
      </c>
      <c r="D23" s="130"/>
      <c r="E23" s="134">
        <v>45200</v>
      </c>
      <c r="F23" s="134"/>
      <c r="G23" s="13" t="s">
        <v>717</v>
      </c>
      <c r="H23" s="41">
        <v>300</v>
      </c>
      <c r="I23" s="41">
        <f t="shared" si="5"/>
        <v>600</v>
      </c>
      <c r="J23" s="38"/>
      <c r="K23" s="42">
        <f t="shared" si="6"/>
        <v>0</v>
      </c>
      <c r="L23" s="42">
        <f t="shared" si="2"/>
        <v>0</v>
      </c>
    </row>
    <row r="24" spans="1:12" ht="52.5" customHeight="1" x14ac:dyDescent="0.25">
      <c r="A24" s="218"/>
      <c r="B24" s="142" t="s">
        <v>718</v>
      </c>
      <c r="C24" s="136">
        <v>3</v>
      </c>
      <c r="D24" s="130"/>
      <c r="E24" s="12"/>
      <c r="F24" s="12"/>
      <c r="G24" s="13" t="s">
        <v>719</v>
      </c>
      <c r="H24" s="41">
        <v>300</v>
      </c>
      <c r="I24" s="41">
        <f t="shared" si="5"/>
        <v>900</v>
      </c>
      <c r="J24" s="38"/>
      <c r="K24" s="42">
        <f t="shared" si="6"/>
        <v>0</v>
      </c>
      <c r="L24" s="42">
        <f t="shared" si="2"/>
        <v>0</v>
      </c>
    </row>
    <row r="25" spans="1:12" ht="52.5" customHeight="1" x14ac:dyDescent="0.25">
      <c r="A25" s="225" t="s">
        <v>720</v>
      </c>
      <c r="B25" s="142" t="s">
        <v>721</v>
      </c>
      <c r="C25" s="136">
        <v>2</v>
      </c>
      <c r="D25" s="130"/>
      <c r="E25" s="141"/>
      <c r="F25" s="141"/>
      <c r="G25" s="137" t="s">
        <v>722</v>
      </c>
      <c r="H25" s="138">
        <v>600</v>
      </c>
      <c r="I25" s="41">
        <f t="shared" si="5"/>
        <v>1200</v>
      </c>
      <c r="J25" s="139"/>
      <c r="K25" s="140">
        <f t="shared" si="6"/>
        <v>0</v>
      </c>
      <c r="L25" s="140">
        <f t="shared" si="2"/>
        <v>0</v>
      </c>
    </row>
    <row r="26" spans="1:12" ht="52.5" customHeight="1" x14ac:dyDescent="0.25">
      <c r="A26" s="226"/>
      <c r="B26" s="142" t="s">
        <v>723</v>
      </c>
      <c r="C26" s="136">
        <v>1</v>
      </c>
      <c r="D26" s="130"/>
      <c r="E26" s="141"/>
      <c r="F26" s="141"/>
      <c r="G26" s="137" t="s">
        <v>613</v>
      </c>
      <c r="H26" s="41">
        <v>600</v>
      </c>
      <c r="I26" s="41">
        <f t="shared" si="5"/>
        <v>600</v>
      </c>
      <c r="J26" s="38"/>
      <c r="K26" s="42">
        <f t="shared" si="6"/>
        <v>0</v>
      </c>
      <c r="L26" s="42">
        <f t="shared" si="2"/>
        <v>0</v>
      </c>
    </row>
    <row r="27" spans="1:12" ht="52.5" customHeight="1" x14ac:dyDescent="0.25">
      <c r="A27" s="226"/>
      <c r="B27" s="142" t="s">
        <v>724</v>
      </c>
      <c r="C27" s="136">
        <v>1</v>
      </c>
      <c r="D27" s="130"/>
      <c r="E27" s="141"/>
      <c r="F27" s="141"/>
      <c r="G27" s="137" t="s">
        <v>725</v>
      </c>
      <c r="H27" s="138">
        <v>600</v>
      </c>
      <c r="I27" s="41">
        <f t="shared" si="5"/>
        <v>600</v>
      </c>
      <c r="J27" s="139"/>
      <c r="K27" s="140">
        <f t="shared" si="6"/>
        <v>0</v>
      </c>
      <c r="L27" s="140">
        <f t="shared" si="2"/>
        <v>0</v>
      </c>
    </row>
    <row r="28" spans="1:12" ht="52.5" customHeight="1" x14ac:dyDescent="0.25">
      <c r="A28" s="15" t="s">
        <v>727</v>
      </c>
      <c r="B28" s="127" t="s">
        <v>387</v>
      </c>
      <c r="C28" s="136">
        <v>6</v>
      </c>
      <c r="D28" s="130"/>
      <c r="E28" s="12"/>
      <c r="F28" s="12"/>
      <c r="G28" s="13" t="s">
        <v>728</v>
      </c>
      <c r="H28" s="41">
        <v>500</v>
      </c>
      <c r="I28" s="41">
        <f t="shared" si="5"/>
        <v>3000</v>
      </c>
      <c r="J28" s="38"/>
      <c r="K28" s="42">
        <f t="shared" si="6"/>
        <v>0</v>
      </c>
      <c r="L28" s="42">
        <f t="shared" si="2"/>
        <v>0</v>
      </c>
    </row>
    <row r="29" spans="1:12" ht="52.5" customHeight="1" x14ac:dyDescent="0.25">
      <c r="A29" s="131" t="s">
        <v>729</v>
      </c>
      <c r="B29" s="142" t="s">
        <v>730</v>
      </c>
      <c r="C29" s="136">
        <v>33</v>
      </c>
      <c r="D29" s="130"/>
      <c r="E29" s="141"/>
      <c r="F29" s="141"/>
      <c r="G29" s="137" t="s">
        <v>728</v>
      </c>
      <c r="H29" s="138">
        <v>300</v>
      </c>
      <c r="I29" s="41">
        <f t="shared" si="5"/>
        <v>9900</v>
      </c>
      <c r="J29" s="139"/>
      <c r="K29" s="140">
        <f t="shared" si="6"/>
        <v>0</v>
      </c>
      <c r="L29" s="140">
        <f t="shared" si="2"/>
        <v>0</v>
      </c>
    </row>
    <row r="30" spans="1:12" ht="52.5" customHeight="1" x14ac:dyDescent="0.25">
      <c r="A30" s="223" t="s">
        <v>731</v>
      </c>
      <c r="B30" s="127" t="s">
        <v>732</v>
      </c>
      <c r="C30" s="136">
        <v>3</v>
      </c>
      <c r="D30" s="130"/>
      <c r="E30" s="16"/>
      <c r="F30" s="16"/>
      <c r="G30" s="13" t="s">
        <v>613</v>
      </c>
      <c r="H30" s="41">
        <v>1000</v>
      </c>
      <c r="I30" s="41">
        <f t="shared" si="5"/>
        <v>3000</v>
      </c>
      <c r="J30" s="38"/>
      <c r="K30" s="42">
        <f t="shared" si="6"/>
        <v>0</v>
      </c>
      <c r="L30" s="42">
        <f t="shared" si="2"/>
        <v>0</v>
      </c>
    </row>
    <row r="31" spans="1:12" ht="52.5" customHeight="1" x14ac:dyDescent="0.25">
      <c r="A31" s="223"/>
      <c r="B31" s="127" t="s">
        <v>733</v>
      </c>
      <c r="C31" s="136">
        <v>2</v>
      </c>
      <c r="D31" s="130"/>
      <c r="E31" s="16"/>
      <c r="F31" s="16"/>
      <c r="G31" s="13" t="s">
        <v>613</v>
      </c>
      <c r="H31" s="41">
        <v>1000</v>
      </c>
      <c r="I31" s="41">
        <f t="shared" si="5"/>
        <v>2000</v>
      </c>
      <c r="J31" s="38"/>
      <c r="K31" s="42">
        <f t="shared" si="6"/>
        <v>0</v>
      </c>
      <c r="L31" s="42">
        <f t="shared" si="2"/>
        <v>0</v>
      </c>
    </row>
    <row r="32" spans="1:12" ht="52.5" customHeight="1" x14ac:dyDescent="0.25">
      <c r="A32" s="223"/>
      <c r="B32" s="127" t="s">
        <v>175</v>
      </c>
      <c r="C32" s="136">
        <v>1</v>
      </c>
      <c r="D32" s="130"/>
      <c r="E32" s="12"/>
      <c r="F32" s="12"/>
      <c r="G32" s="13" t="s">
        <v>613</v>
      </c>
      <c r="H32" s="41">
        <v>1000</v>
      </c>
      <c r="I32" s="41">
        <f t="shared" si="5"/>
        <v>1000</v>
      </c>
      <c r="J32" s="38"/>
      <c r="K32" s="42">
        <f t="shared" si="6"/>
        <v>0</v>
      </c>
      <c r="L32" s="42">
        <f t="shared" si="2"/>
        <v>0</v>
      </c>
    </row>
    <row r="33" spans="1:12" ht="52.5" customHeight="1" x14ac:dyDescent="0.25">
      <c r="A33" s="223"/>
      <c r="B33" s="127" t="s">
        <v>734</v>
      </c>
      <c r="C33" s="136">
        <v>5</v>
      </c>
      <c r="D33" s="130"/>
      <c r="E33" s="16"/>
      <c r="F33" s="16"/>
      <c r="G33" s="13" t="s">
        <v>613</v>
      </c>
      <c r="H33" s="41">
        <v>1000</v>
      </c>
      <c r="I33" s="41">
        <f t="shared" si="5"/>
        <v>5000</v>
      </c>
      <c r="J33" s="38"/>
      <c r="K33" s="42">
        <f t="shared" si="6"/>
        <v>0</v>
      </c>
      <c r="L33" s="42">
        <f t="shared" si="2"/>
        <v>0</v>
      </c>
    </row>
    <row r="34" spans="1:12" ht="52.5" customHeight="1" x14ac:dyDescent="0.25">
      <c r="A34" s="224" t="s">
        <v>735</v>
      </c>
      <c r="B34" s="224"/>
      <c r="C34" s="224"/>
      <c r="D34" s="224"/>
      <c r="E34" s="224"/>
      <c r="F34" s="224"/>
      <c r="G34" s="224"/>
      <c r="H34" s="224"/>
      <c r="I34" s="143">
        <f>SUM(I3:I33)</f>
        <v>272200</v>
      </c>
      <c r="J34" s="144"/>
      <c r="K34" s="145"/>
      <c r="L34" s="145"/>
    </row>
    <row r="35" spans="1:12" ht="52.5" customHeight="1" thickBot="1" x14ac:dyDescent="0.3">
      <c r="A35" s="222" t="s">
        <v>736</v>
      </c>
      <c r="B35" s="222"/>
      <c r="C35" s="222"/>
      <c r="D35" s="222"/>
      <c r="E35" s="222"/>
      <c r="F35" s="222"/>
      <c r="G35" s="222"/>
      <c r="H35" s="222"/>
      <c r="I35" s="146">
        <f>I34*3</f>
        <v>816600</v>
      </c>
      <c r="J35" s="144"/>
      <c r="K35" s="145"/>
      <c r="L35" s="145"/>
    </row>
    <row r="36" spans="1:12" ht="52.5" customHeight="1" thickBot="1" x14ac:dyDescent="0.3">
      <c r="A36" s="222" t="s">
        <v>737</v>
      </c>
      <c r="B36" s="222"/>
      <c r="C36" s="222"/>
      <c r="D36" s="222"/>
      <c r="E36" s="222"/>
      <c r="F36" s="222"/>
      <c r="G36" s="222"/>
      <c r="H36" s="222"/>
      <c r="I36" s="222"/>
      <c r="J36" s="222"/>
      <c r="K36" s="147">
        <f>SUM(K3:K33)</f>
        <v>0</v>
      </c>
      <c r="L36" s="145"/>
    </row>
    <row r="37" spans="1:12" ht="52.5" customHeight="1" thickBot="1" x14ac:dyDescent="0.3">
      <c r="A37" s="222" t="s">
        <v>738</v>
      </c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148">
        <f>SUM(L3:L33)</f>
        <v>0</v>
      </c>
    </row>
    <row r="38" spans="1:12" ht="52.5" customHeight="1" x14ac:dyDescent="0.25">
      <c r="A38" s="149"/>
      <c r="B38" s="149"/>
      <c r="C38" s="150"/>
      <c r="D38" s="151"/>
      <c r="E38" s="152"/>
      <c r="F38" s="152"/>
      <c r="G38" s="149"/>
      <c r="H38" s="149"/>
      <c r="I38" s="149"/>
      <c r="J38" s="71"/>
      <c r="K38" s="149"/>
      <c r="L38" s="149"/>
    </row>
    <row r="39" spans="1:12" ht="52.5" customHeight="1" x14ac:dyDescent="0.25">
      <c r="A39" s="221" t="s">
        <v>739</v>
      </c>
      <c r="B39" s="221"/>
      <c r="C39" s="221"/>
      <c r="D39" s="222"/>
      <c r="E39" s="221"/>
      <c r="F39" s="221"/>
      <c r="G39" s="221"/>
      <c r="H39" s="221"/>
      <c r="I39" s="221"/>
      <c r="J39" s="221"/>
      <c r="K39" s="221"/>
      <c r="L39" s="221"/>
    </row>
    <row r="40" spans="1:12" ht="52.5" customHeight="1" x14ac:dyDescent="0.25">
      <c r="A40" s="123" t="s">
        <v>17</v>
      </c>
      <c r="B40" s="123" t="s">
        <v>18</v>
      </c>
      <c r="C40" s="123" t="s">
        <v>19</v>
      </c>
      <c r="D40" s="124"/>
      <c r="E40" s="125" t="s">
        <v>608</v>
      </c>
      <c r="F40" s="125"/>
      <c r="G40" s="123" t="s">
        <v>610</v>
      </c>
      <c r="H40" s="125" t="s">
        <v>20</v>
      </c>
      <c r="I40" s="125" t="s">
        <v>21</v>
      </c>
      <c r="J40" s="126" t="s">
        <v>22</v>
      </c>
      <c r="K40" s="125" t="s">
        <v>23</v>
      </c>
      <c r="L40" s="123" t="s">
        <v>24</v>
      </c>
    </row>
    <row r="41" spans="1:12" ht="52.5" customHeight="1" x14ac:dyDescent="0.25">
      <c r="A41" s="227" t="s">
        <v>740</v>
      </c>
      <c r="B41" s="153" t="s">
        <v>741</v>
      </c>
      <c r="C41" s="16">
        <v>3</v>
      </c>
      <c r="D41" s="128"/>
      <c r="E41" s="12"/>
      <c r="F41" s="12"/>
      <c r="G41" s="13" t="s">
        <v>717</v>
      </c>
      <c r="H41" s="41">
        <v>1400</v>
      </c>
      <c r="I41" s="41">
        <f t="shared" ref="I41:I43" si="7">H41*C41</f>
        <v>4200</v>
      </c>
      <c r="J41" s="73"/>
      <c r="K41" s="42">
        <f t="shared" ref="K41:K43" si="8">C41*J41</f>
        <v>0</v>
      </c>
      <c r="L41" s="42">
        <f t="shared" ref="L41:L43" si="9">K41*3</f>
        <v>0</v>
      </c>
    </row>
    <row r="42" spans="1:12" ht="52.5" customHeight="1" x14ac:dyDescent="0.25">
      <c r="A42" s="228"/>
      <c r="B42" s="153" t="s">
        <v>742</v>
      </c>
      <c r="C42" s="16">
        <v>1</v>
      </c>
      <c r="D42" s="128"/>
      <c r="E42" s="12"/>
      <c r="F42" s="12"/>
      <c r="G42" s="13" t="s">
        <v>613</v>
      </c>
      <c r="H42" s="41">
        <v>1400</v>
      </c>
      <c r="I42" s="41">
        <f t="shared" si="7"/>
        <v>1400</v>
      </c>
      <c r="J42" s="73"/>
      <c r="K42" s="42">
        <f t="shared" si="8"/>
        <v>0</v>
      </c>
      <c r="L42" s="42">
        <f t="shared" si="9"/>
        <v>0</v>
      </c>
    </row>
    <row r="43" spans="1:12" ht="52.5" customHeight="1" x14ac:dyDescent="0.25">
      <c r="A43" s="228"/>
      <c r="B43" s="153" t="s">
        <v>743</v>
      </c>
      <c r="C43" s="16">
        <v>1</v>
      </c>
      <c r="D43" s="128"/>
      <c r="E43" s="12"/>
      <c r="F43" s="12"/>
      <c r="G43" s="13" t="s">
        <v>613</v>
      </c>
      <c r="H43" s="41">
        <v>1400</v>
      </c>
      <c r="I43" s="41">
        <f t="shared" si="7"/>
        <v>1400</v>
      </c>
      <c r="J43" s="73"/>
      <c r="K43" s="42">
        <f t="shared" si="8"/>
        <v>0</v>
      </c>
      <c r="L43" s="42">
        <f t="shared" si="9"/>
        <v>0</v>
      </c>
    </row>
    <row r="44" spans="1:12" ht="52.5" customHeight="1" x14ac:dyDescent="0.25">
      <c r="A44" s="222" t="s">
        <v>735</v>
      </c>
      <c r="B44" s="222"/>
      <c r="C44" s="222"/>
      <c r="D44" s="222"/>
      <c r="E44" s="222"/>
      <c r="F44" s="222"/>
      <c r="G44" s="222"/>
      <c r="H44" s="222"/>
      <c r="I44" s="146">
        <f>SUM(I41:I43)</f>
        <v>7000</v>
      </c>
      <c r="J44" s="144"/>
      <c r="K44" s="145"/>
      <c r="L44" s="145"/>
    </row>
    <row r="45" spans="1:12" ht="52.5" customHeight="1" thickBot="1" x14ac:dyDescent="0.3">
      <c r="A45" s="222" t="s">
        <v>736</v>
      </c>
      <c r="B45" s="222"/>
      <c r="C45" s="222"/>
      <c r="D45" s="222"/>
      <c r="E45" s="222"/>
      <c r="F45" s="222"/>
      <c r="G45" s="222"/>
      <c r="H45" s="222"/>
      <c r="I45" s="146">
        <f>I44*3</f>
        <v>21000</v>
      </c>
      <c r="J45" s="144"/>
      <c r="K45" s="145"/>
      <c r="L45" s="145"/>
    </row>
    <row r="46" spans="1:12" ht="52.5" customHeight="1" thickBot="1" x14ac:dyDescent="0.3">
      <c r="A46" s="222" t="s">
        <v>737</v>
      </c>
      <c r="B46" s="222"/>
      <c r="C46" s="222"/>
      <c r="D46" s="222"/>
      <c r="E46" s="222"/>
      <c r="F46" s="222"/>
      <c r="G46" s="222"/>
      <c r="H46" s="222"/>
      <c r="I46" s="222"/>
      <c r="J46" s="222"/>
      <c r="K46" s="147">
        <f>SUM(K41:K43)</f>
        <v>0</v>
      </c>
      <c r="L46" s="145"/>
    </row>
    <row r="47" spans="1:12" ht="52.5" customHeight="1" thickBot="1" x14ac:dyDescent="0.3">
      <c r="A47" s="222" t="s">
        <v>738</v>
      </c>
      <c r="B47" s="222"/>
      <c r="C47" s="222"/>
      <c r="D47" s="222"/>
      <c r="E47" s="222"/>
      <c r="F47" s="222"/>
      <c r="G47" s="222"/>
      <c r="H47" s="222"/>
      <c r="I47" s="222"/>
      <c r="J47" s="222"/>
      <c r="K47" s="222"/>
      <c r="L47" s="148">
        <f>SUM(L41:L43)</f>
        <v>0</v>
      </c>
    </row>
    <row r="48" spans="1:12" ht="52.5" customHeight="1" x14ac:dyDescent="0.25">
      <c r="A48" s="149"/>
      <c r="B48" s="149"/>
      <c r="C48" s="150"/>
      <c r="D48" s="151"/>
      <c r="E48" s="152"/>
      <c r="F48" s="152"/>
      <c r="G48" s="149"/>
      <c r="H48" s="149"/>
      <c r="I48" s="149"/>
      <c r="J48" s="71"/>
      <c r="K48" s="149"/>
      <c r="L48" s="149"/>
    </row>
    <row r="49" spans="1:12" ht="52.5" customHeight="1" x14ac:dyDescent="0.25">
      <c r="A49" s="149"/>
      <c r="B49" s="149"/>
      <c r="C49" s="150"/>
      <c r="D49" s="151"/>
      <c r="E49" s="152"/>
      <c r="F49" s="152"/>
      <c r="G49" s="149"/>
      <c r="H49" s="149"/>
      <c r="I49" s="149"/>
      <c r="J49" s="71"/>
      <c r="K49" s="149"/>
      <c r="L49" s="149"/>
    </row>
    <row r="50" spans="1:12" ht="52.5" customHeight="1" x14ac:dyDescent="0.25">
      <c r="A50" s="221" t="s">
        <v>748</v>
      </c>
      <c r="B50" s="221"/>
      <c r="C50" s="221"/>
      <c r="D50" s="222"/>
      <c r="E50" s="221"/>
      <c r="F50" s="221"/>
      <c r="G50" s="221"/>
      <c r="H50" s="221"/>
      <c r="I50" s="221"/>
      <c r="J50" s="71"/>
      <c r="K50" s="149"/>
      <c r="L50" s="149"/>
    </row>
    <row r="51" spans="1:12" ht="52.5" customHeight="1" thickBot="1" x14ac:dyDescent="0.3">
      <c r="A51" s="155" t="s">
        <v>17</v>
      </c>
      <c r="B51" s="155" t="s">
        <v>18</v>
      </c>
      <c r="C51" s="155" t="s">
        <v>19</v>
      </c>
      <c r="D51" s="156"/>
      <c r="E51" s="157" t="s">
        <v>749</v>
      </c>
      <c r="F51" s="157"/>
      <c r="G51" s="155" t="s">
        <v>610</v>
      </c>
      <c r="H51" s="157" t="s">
        <v>750</v>
      </c>
      <c r="I51" s="157" t="s">
        <v>751</v>
      </c>
      <c r="J51" s="71"/>
      <c r="K51" s="149"/>
      <c r="L51" s="149"/>
    </row>
    <row r="52" spans="1:12" ht="52.5" customHeight="1" x14ac:dyDescent="0.25">
      <c r="A52" s="229" t="s">
        <v>630</v>
      </c>
      <c r="B52" s="158" t="s">
        <v>752</v>
      </c>
      <c r="C52" s="15">
        <v>8</v>
      </c>
      <c r="D52" s="159"/>
      <c r="E52" s="12"/>
      <c r="F52" s="12"/>
      <c r="G52" s="218" t="s">
        <v>753</v>
      </c>
      <c r="H52" s="231">
        <v>35000</v>
      </c>
      <c r="I52" s="233">
        <v>20000</v>
      </c>
      <c r="J52" s="235">
        <f>H52+I52</f>
        <v>55000</v>
      </c>
      <c r="K52" s="149"/>
      <c r="L52" s="149"/>
    </row>
    <row r="53" spans="1:12" ht="52.5" customHeight="1" x14ac:dyDescent="0.25">
      <c r="A53" s="229"/>
      <c r="B53" s="158" t="s">
        <v>754</v>
      </c>
      <c r="C53" s="131">
        <v>3</v>
      </c>
      <c r="D53" s="154"/>
      <c r="E53" s="12"/>
      <c r="F53" s="12"/>
      <c r="G53" s="218"/>
      <c r="H53" s="231"/>
      <c r="I53" s="233"/>
      <c r="J53" s="236"/>
      <c r="K53" s="149"/>
      <c r="L53" s="149"/>
    </row>
    <row r="54" spans="1:12" ht="52.5" customHeight="1" x14ac:dyDescent="0.25">
      <c r="A54" s="229"/>
      <c r="B54" s="158" t="s">
        <v>79</v>
      </c>
      <c r="C54" s="131">
        <v>2</v>
      </c>
      <c r="D54" s="154"/>
      <c r="E54" s="12"/>
      <c r="F54" s="12"/>
      <c r="G54" s="218"/>
      <c r="H54" s="231"/>
      <c r="I54" s="233"/>
      <c r="J54" s="236"/>
      <c r="K54" s="149"/>
      <c r="L54" s="149"/>
    </row>
    <row r="55" spans="1:12" ht="52.5" customHeight="1" x14ac:dyDescent="0.25">
      <c r="A55" s="229"/>
      <c r="B55" s="158" t="s">
        <v>755</v>
      </c>
      <c r="C55" s="131">
        <v>3</v>
      </c>
      <c r="D55" s="154"/>
      <c r="E55" s="12"/>
      <c r="F55" s="12"/>
      <c r="G55" s="218"/>
      <c r="H55" s="231"/>
      <c r="I55" s="233"/>
      <c r="J55" s="236"/>
      <c r="K55" s="149"/>
      <c r="L55" s="149"/>
    </row>
    <row r="56" spans="1:12" ht="52.5" customHeight="1" thickBot="1" x14ac:dyDescent="0.3">
      <c r="A56" s="160" t="s">
        <v>90</v>
      </c>
      <c r="B56" s="161" t="s">
        <v>756</v>
      </c>
      <c r="C56" s="162">
        <v>15</v>
      </c>
      <c r="D56" s="163"/>
      <c r="E56" s="164"/>
      <c r="F56" s="164"/>
      <c r="G56" s="230"/>
      <c r="H56" s="232"/>
      <c r="I56" s="234"/>
      <c r="J56" s="237"/>
      <c r="K56" s="149"/>
      <c r="L56" s="149"/>
    </row>
  </sheetData>
  <mergeCells count="23">
    <mergeCell ref="A46:J46"/>
    <mergeCell ref="A47:K47"/>
    <mergeCell ref="A50:I50"/>
    <mergeCell ref="A52:A55"/>
    <mergeCell ref="G52:G56"/>
    <mergeCell ref="H52:H56"/>
    <mergeCell ref="I52:I56"/>
    <mergeCell ref="J52:J56"/>
    <mergeCell ref="A37:K37"/>
    <mergeCell ref="A39:L39"/>
    <mergeCell ref="A41:A43"/>
    <mergeCell ref="A44:H44"/>
    <mergeCell ref="A45:H45"/>
    <mergeCell ref="A34:H34"/>
    <mergeCell ref="A35:H35"/>
    <mergeCell ref="A36:J36"/>
    <mergeCell ref="A21:A24"/>
    <mergeCell ref="A25:A27"/>
    <mergeCell ref="A7:A17"/>
    <mergeCell ref="D15:D17"/>
    <mergeCell ref="A18:A19"/>
    <mergeCell ref="A1:L1"/>
    <mergeCell ref="A30:A33"/>
  </mergeCells>
  <pageMargins left="0.70866141732283472" right="0.70866141732283472" top="0.74803149606299213" bottom="0.74803149606299213" header="0.31496062992125984" footer="0.31496062992125984"/>
  <pageSetup paperSize="8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L44"/>
  <sheetViews>
    <sheetView topLeftCell="A43" workbookViewId="0">
      <selection activeCell="F7" sqref="F7"/>
    </sheetView>
  </sheetViews>
  <sheetFormatPr defaultColWidth="11.125" defaultRowHeight="15.75" x14ac:dyDescent="0.25"/>
  <cols>
    <col min="1" max="1" width="45.875" style="10" bestFit="1" customWidth="1"/>
    <col min="2" max="2" width="38.375" style="10" bestFit="1" customWidth="1"/>
    <col min="3" max="3" width="5" style="10" bestFit="1" customWidth="1"/>
    <col min="4" max="4" width="47.625" style="10" bestFit="1" customWidth="1"/>
    <col min="5" max="5" width="16.125" style="10" customWidth="1"/>
    <col min="6" max="6" width="13.625" style="10" bestFit="1" customWidth="1"/>
    <col min="7" max="7" width="102.375" style="10" bestFit="1" customWidth="1"/>
    <col min="8" max="8" width="21.125" style="10" bestFit="1" customWidth="1"/>
    <col min="9" max="9" width="15.875" style="10" bestFit="1" customWidth="1"/>
    <col min="10" max="10" width="13" style="10" bestFit="1" customWidth="1"/>
    <col min="11" max="11" width="7.375" style="10" bestFit="1" customWidth="1"/>
    <col min="12" max="12" width="15.625" style="10" bestFit="1" customWidth="1"/>
    <col min="13" max="16384" width="11.125" style="10"/>
  </cols>
  <sheetData>
    <row r="1" spans="1:12" ht="52.5" customHeight="1" x14ac:dyDescent="0.25">
      <c r="A1" s="238" t="s">
        <v>606</v>
      </c>
      <c r="B1" s="238"/>
      <c r="C1" s="238"/>
      <c r="D1" s="239"/>
      <c r="E1" s="238"/>
      <c r="F1" s="238"/>
      <c r="G1" s="238"/>
      <c r="H1" s="238"/>
      <c r="I1" s="238"/>
      <c r="J1" s="238"/>
      <c r="K1" s="238"/>
      <c r="L1" s="238"/>
    </row>
    <row r="2" spans="1:12" ht="52.5" customHeight="1" x14ac:dyDescent="0.25">
      <c r="A2" s="22" t="s">
        <v>17</v>
      </c>
      <c r="B2" s="23" t="s">
        <v>18</v>
      </c>
      <c r="C2" s="23" t="s">
        <v>19</v>
      </c>
      <c r="D2" s="24" t="s">
        <v>607</v>
      </c>
      <c r="E2" s="25" t="s">
        <v>608</v>
      </c>
      <c r="F2" s="25" t="s">
        <v>609</v>
      </c>
      <c r="G2" s="23" t="s">
        <v>610</v>
      </c>
      <c r="H2" s="25" t="s">
        <v>20</v>
      </c>
      <c r="I2" s="25" t="s">
        <v>21</v>
      </c>
      <c r="J2" s="26" t="s">
        <v>22</v>
      </c>
      <c r="K2" s="25" t="s">
        <v>23</v>
      </c>
      <c r="L2" s="23" t="s">
        <v>24</v>
      </c>
    </row>
    <row r="3" spans="1:12" ht="52.5" customHeight="1" x14ac:dyDescent="0.25">
      <c r="A3" s="240"/>
      <c r="B3" s="48" t="s">
        <v>648</v>
      </c>
      <c r="C3" s="187">
        <v>1</v>
      </c>
      <c r="D3" s="11" t="s">
        <v>650</v>
      </c>
      <c r="E3" s="37"/>
      <c r="F3" s="37"/>
      <c r="G3" s="49" t="s">
        <v>651</v>
      </c>
      <c r="H3" s="192">
        <v>5500</v>
      </c>
      <c r="I3" s="31">
        <f t="shared" ref="I3:I10" si="0">C3*H3</f>
        <v>5500</v>
      </c>
      <c r="J3" s="38"/>
      <c r="K3" s="33">
        <f t="shared" ref="K3:K10" si="1">C3*J3</f>
        <v>0</v>
      </c>
      <c r="L3" s="33">
        <f t="shared" ref="L3:L10" si="2">K3*3</f>
        <v>0</v>
      </c>
    </row>
    <row r="4" spans="1:12" ht="52.5" customHeight="1" x14ac:dyDescent="0.25">
      <c r="A4" s="240"/>
      <c r="B4" s="48" t="s">
        <v>652</v>
      </c>
      <c r="C4" s="187">
        <v>1</v>
      </c>
      <c r="D4" s="11" t="s">
        <v>653</v>
      </c>
      <c r="E4" s="37"/>
      <c r="F4" s="37"/>
      <c r="G4" s="49" t="s">
        <v>651</v>
      </c>
      <c r="H4" s="192">
        <v>5500</v>
      </c>
      <c r="I4" s="31">
        <f t="shared" si="0"/>
        <v>5500</v>
      </c>
      <c r="J4" s="38"/>
      <c r="K4" s="33">
        <f t="shared" si="1"/>
        <v>0</v>
      </c>
      <c r="L4" s="33">
        <f t="shared" si="2"/>
        <v>0</v>
      </c>
    </row>
    <row r="5" spans="1:12" ht="52.5" customHeight="1" x14ac:dyDescent="0.25">
      <c r="A5" s="240"/>
      <c r="B5" s="48" t="s">
        <v>33</v>
      </c>
      <c r="C5" s="187">
        <v>2</v>
      </c>
      <c r="D5" s="11" t="s">
        <v>654</v>
      </c>
      <c r="E5" s="37"/>
      <c r="F5" s="37"/>
      <c r="G5" s="30" t="s">
        <v>655</v>
      </c>
      <c r="H5" s="31">
        <v>4500</v>
      </c>
      <c r="I5" s="31">
        <f t="shared" si="0"/>
        <v>9000</v>
      </c>
      <c r="J5" s="38"/>
      <c r="K5" s="33">
        <f t="shared" si="1"/>
        <v>0</v>
      </c>
      <c r="L5" s="33">
        <f t="shared" si="2"/>
        <v>0</v>
      </c>
    </row>
    <row r="6" spans="1:12" ht="52.5" customHeight="1" x14ac:dyDescent="0.25">
      <c r="A6" s="240"/>
      <c r="B6" s="48" t="s">
        <v>133</v>
      </c>
      <c r="C6" s="50">
        <v>1</v>
      </c>
      <c r="D6" s="50" t="s">
        <v>662</v>
      </c>
      <c r="E6" s="43"/>
      <c r="F6" s="43"/>
      <c r="G6" s="49" t="s">
        <v>663</v>
      </c>
      <c r="H6" s="192">
        <v>4500</v>
      </c>
      <c r="I6" s="31">
        <f t="shared" si="0"/>
        <v>4500</v>
      </c>
      <c r="J6" s="38"/>
      <c r="K6" s="33"/>
      <c r="L6" s="33"/>
    </row>
    <row r="7" spans="1:12" ht="52.5" customHeight="1" x14ac:dyDescent="0.25">
      <c r="A7" s="240"/>
      <c r="B7" s="48" t="s">
        <v>72</v>
      </c>
      <c r="C7" s="50">
        <v>1</v>
      </c>
      <c r="D7" s="51" t="s">
        <v>664</v>
      </c>
      <c r="E7" s="43"/>
      <c r="F7" s="43"/>
      <c r="G7" s="49" t="s">
        <v>665</v>
      </c>
      <c r="H7" s="31">
        <v>5000</v>
      </c>
      <c r="I7" s="31">
        <f t="shared" si="0"/>
        <v>5000</v>
      </c>
      <c r="J7" s="38"/>
      <c r="K7" s="33"/>
      <c r="L7" s="33"/>
    </row>
    <row r="8" spans="1:12" ht="52.5" customHeight="1" x14ac:dyDescent="0.25">
      <c r="A8" s="240"/>
      <c r="B8" s="48" t="s">
        <v>679</v>
      </c>
      <c r="C8" s="50">
        <v>1</v>
      </c>
      <c r="D8" s="51" t="s">
        <v>680</v>
      </c>
      <c r="E8" s="43"/>
      <c r="F8" s="43"/>
      <c r="G8" s="49" t="s">
        <v>651</v>
      </c>
      <c r="H8" s="31">
        <v>4500</v>
      </c>
      <c r="I8" s="31">
        <f t="shared" si="0"/>
        <v>4500</v>
      </c>
      <c r="J8" s="38"/>
      <c r="K8" s="33">
        <f t="shared" ref="K8:K9" si="3">C8*J8</f>
        <v>0</v>
      </c>
      <c r="L8" s="33">
        <f t="shared" ref="L8:L9" si="4">K8*3</f>
        <v>0</v>
      </c>
    </row>
    <row r="9" spans="1:12" ht="52.5" customHeight="1" x14ac:dyDescent="0.25">
      <c r="A9" s="240"/>
      <c r="B9" s="48" t="s">
        <v>677</v>
      </c>
      <c r="C9" s="50">
        <v>1</v>
      </c>
      <c r="D9" s="51" t="s">
        <v>681</v>
      </c>
      <c r="E9" s="43"/>
      <c r="F9" s="43"/>
      <c r="G9" s="30" t="s">
        <v>682</v>
      </c>
      <c r="H9" s="31">
        <v>3500</v>
      </c>
      <c r="I9" s="31">
        <f t="shared" si="0"/>
        <v>3500</v>
      </c>
      <c r="J9" s="38"/>
      <c r="K9" s="33">
        <f t="shared" si="3"/>
        <v>0</v>
      </c>
      <c r="L9" s="33">
        <f t="shared" si="4"/>
        <v>0</v>
      </c>
    </row>
    <row r="10" spans="1:12" ht="52.5" customHeight="1" x14ac:dyDescent="0.25">
      <c r="A10" s="240"/>
      <c r="B10" s="48" t="s">
        <v>690</v>
      </c>
      <c r="C10" s="187">
        <v>1</v>
      </c>
      <c r="D10" s="11" t="s">
        <v>697</v>
      </c>
      <c r="E10" s="40">
        <v>44713</v>
      </c>
      <c r="F10" s="43"/>
      <c r="G10" s="30" t="s">
        <v>665</v>
      </c>
      <c r="H10" s="31">
        <v>6000</v>
      </c>
      <c r="I10" s="31">
        <f t="shared" si="0"/>
        <v>6000</v>
      </c>
      <c r="J10" s="38"/>
      <c r="K10" s="33">
        <f t="shared" si="1"/>
        <v>0</v>
      </c>
      <c r="L10" s="33">
        <f t="shared" si="2"/>
        <v>0</v>
      </c>
    </row>
    <row r="11" spans="1:12" ht="52.5" customHeight="1" x14ac:dyDescent="0.25">
      <c r="A11" s="241" t="s">
        <v>735</v>
      </c>
      <c r="B11" s="241"/>
      <c r="C11" s="241"/>
      <c r="D11" s="241"/>
      <c r="E11" s="241"/>
      <c r="F11" s="241"/>
      <c r="G11" s="241"/>
      <c r="H11" s="241"/>
      <c r="I11" s="62">
        <f>SUM(I3:I10)</f>
        <v>43500</v>
      </c>
      <c r="J11" s="63"/>
      <c r="K11" s="64"/>
      <c r="L11" s="64"/>
    </row>
    <row r="12" spans="1:12" ht="52.5" customHeight="1" thickBot="1" x14ac:dyDescent="0.3">
      <c r="A12" s="239" t="s">
        <v>736</v>
      </c>
      <c r="B12" s="239"/>
      <c r="C12" s="239"/>
      <c r="D12" s="239"/>
      <c r="E12" s="239"/>
      <c r="F12" s="239"/>
      <c r="G12" s="239"/>
      <c r="H12" s="239"/>
      <c r="I12" s="65">
        <f>I11*3</f>
        <v>130500</v>
      </c>
      <c r="J12" s="63"/>
      <c r="K12" s="64"/>
      <c r="L12" s="64"/>
    </row>
    <row r="13" spans="1:12" ht="52.5" customHeight="1" thickBot="1" x14ac:dyDescent="0.3">
      <c r="A13" s="239" t="s">
        <v>737</v>
      </c>
      <c r="B13" s="239"/>
      <c r="C13" s="239"/>
      <c r="D13" s="239"/>
      <c r="E13" s="239"/>
      <c r="F13" s="239"/>
      <c r="G13" s="239"/>
      <c r="H13" s="239"/>
      <c r="I13" s="239"/>
      <c r="J13" s="239"/>
      <c r="K13" s="66">
        <f>SUM(K3:K10)</f>
        <v>0</v>
      </c>
      <c r="L13" s="64"/>
    </row>
    <row r="14" spans="1:12" ht="52.5" customHeight="1" thickBot="1" x14ac:dyDescent="0.3">
      <c r="A14" s="239" t="s">
        <v>738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67">
        <f>SUM(L3:L10)</f>
        <v>0</v>
      </c>
    </row>
    <row r="15" spans="1:12" ht="52.5" customHeight="1" x14ac:dyDescent="0.25">
      <c r="A15" s="68"/>
      <c r="B15" s="8"/>
      <c r="C15" s="189"/>
      <c r="D15" s="20"/>
      <c r="E15" s="69"/>
      <c r="F15" s="69"/>
      <c r="G15" s="70"/>
      <c r="H15" s="8"/>
      <c r="I15" s="8"/>
      <c r="J15" s="71"/>
      <c r="K15" s="8"/>
      <c r="L15" s="8"/>
    </row>
    <row r="16" spans="1:12" ht="52.5" customHeight="1" x14ac:dyDescent="0.25">
      <c r="A16" s="238" t="s">
        <v>739</v>
      </c>
      <c r="B16" s="238"/>
      <c r="C16" s="238"/>
      <c r="D16" s="239"/>
      <c r="E16" s="238"/>
      <c r="F16" s="238"/>
      <c r="G16" s="238"/>
      <c r="H16" s="238"/>
      <c r="I16" s="238"/>
      <c r="J16" s="238"/>
      <c r="K16" s="238"/>
      <c r="L16" s="238"/>
    </row>
    <row r="17" spans="1:12" ht="52.5" customHeight="1" x14ac:dyDescent="0.25">
      <c r="A17" s="22" t="s">
        <v>17</v>
      </c>
      <c r="B17" s="23" t="s">
        <v>18</v>
      </c>
      <c r="C17" s="23" t="s">
        <v>19</v>
      </c>
      <c r="D17" s="24"/>
      <c r="E17" s="25" t="s">
        <v>608</v>
      </c>
      <c r="F17" s="25"/>
      <c r="G17" s="23" t="s">
        <v>610</v>
      </c>
      <c r="H17" s="25" t="s">
        <v>20</v>
      </c>
      <c r="I17" s="25" t="s">
        <v>21</v>
      </c>
      <c r="J17" s="26" t="s">
        <v>22</v>
      </c>
      <c r="K17" s="25" t="s">
        <v>23</v>
      </c>
      <c r="L17" s="23" t="s">
        <v>24</v>
      </c>
    </row>
    <row r="18" spans="1:12" ht="52.5" customHeight="1" x14ac:dyDescent="0.25">
      <c r="A18" s="242" t="s">
        <v>740</v>
      </c>
      <c r="B18" s="74" t="s">
        <v>744</v>
      </c>
      <c r="C18" s="188">
        <v>3</v>
      </c>
      <c r="D18" s="72"/>
      <c r="E18" s="43"/>
      <c r="F18" s="43"/>
      <c r="G18" s="30" t="s">
        <v>745</v>
      </c>
      <c r="H18" s="31">
        <v>1400</v>
      </c>
      <c r="I18" s="31">
        <f t="shared" ref="I18:I21" si="5">H18*C18</f>
        <v>4200</v>
      </c>
      <c r="J18" s="73"/>
      <c r="K18" s="33">
        <f t="shared" ref="K18:K21" si="6">C18*J18</f>
        <v>0</v>
      </c>
      <c r="L18" s="33">
        <f t="shared" ref="L18:L21" si="7">K18*3</f>
        <v>0</v>
      </c>
    </row>
    <row r="19" spans="1:12" ht="52.5" customHeight="1" x14ac:dyDescent="0.25">
      <c r="A19" s="243"/>
      <c r="B19" s="74" t="s">
        <v>746</v>
      </c>
      <c r="C19" s="188">
        <v>2</v>
      </c>
      <c r="D19" s="72"/>
      <c r="E19" s="43"/>
      <c r="F19" s="43"/>
      <c r="G19" s="30" t="s">
        <v>745</v>
      </c>
      <c r="H19" s="31">
        <v>1400</v>
      </c>
      <c r="I19" s="31">
        <f t="shared" si="5"/>
        <v>2800</v>
      </c>
      <c r="J19" s="73"/>
      <c r="K19" s="33">
        <f t="shared" si="6"/>
        <v>0</v>
      </c>
      <c r="L19" s="33">
        <f t="shared" si="7"/>
        <v>0</v>
      </c>
    </row>
    <row r="20" spans="1:12" ht="52.5" customHeight="1" x14ac:dyDescent="0.25">
      <c r="A20" s="243"/>
      <c r="B20" s="75" t="s">
        <v>747</v>
      </c>
      <c r="C20" s="188">
        <v>6</v>
      </c>
      <c r="D20" s="72"/>
      <c r="E20" s="43"/>
      <c r="F20" s="43"/>
      <c r="G20" s="30" t="s">
        <v>745</v>
      </c>
      <c r="H20" s="31">
        <v>1400</v>
      </c>
      <c r="I20" s="31">
        <f t="shared" si="5"/>
        <v>8400</v>
      </c>
      <c r="J20" s="73"/>
      <c r="K20" s="33">
        <f t="shared" si="6"/>
        <v>0</v>
      </c>
      <c r="L20" s="33">
        <f t="shared" si="7"/>
        <v>0</v>
      </c>
    </row>
    <row r="21" spans="1:12" ht="52.5" customHeight="1" thickBot="1" x14ac:dyDescent="0.3">
      <c r="A21" s="244"/>
      <c r="B21" s="76" t="s">
        <v>703</v>
      </c>
      <c r="C21" s="188">
        <v>15</v>
      </c>
      <c r="D21" s="72"/>
      <c r="E21" s="43"/>
      <c r="F21" s="43"/>
      <c r="G21" s="30" t="s">
        <v>745</v>
      </c>
      <c r="H21" s="31">
        <v>1400</v>
      </c>
      <c r="I21" s="31">
        <f t="shared" si="5"/>
        <v>21000</v>
      </c>
      <c r="J21" s="73"/>
      <c r="K21" s="33">
        <f t="shared" si="6"/>
        <v>0</v>
      </c>
      <c r="L21" s="33">
        <f t="shared" si="7"/>
        <v>0</v>
      </c>
    </row>
    <row r="22" spans="1:12" ht="52.5" customHeight="1" x14ac:dyDescent="0.25">
      <c r="A22" s="239" t="s">
        <v>735</v>
      </c>
      <c r="B22" s="239"/>
      <c r="C22" s="239"/>
      <c r="D22" s="239"/>
      <c r="E22" s="239"/>
      <c r="F22" s="239"/>
      <c r="G22" s="239"/>
      <c r="H22" s="239"/>
      <c r="I22" s="65">
        <f>SUM(I18:I21)</f>
        <v>36400</v>
      </c>
      <c r="J22" s="63"/>
      <c r="K22" s="64"/>
      <c r="L22" s="64"/>
    </row>
    <row r="23" spans="1:12" ht="52.5" customHeight="1" thickBot="1" x14ac:dyDescent="0.3">
      <c r="A23" s="239" t="s">
        <v>736</v>
      </c>
      <c r="B23" s="239"/>
      <c r="C23" s="239"/>
      <c r="D23" s="239"/>
      <c r="E23" s="239"/>
      <c r="F23" s="239"/>
      <c r="G23" s="239"/>
      <c r="H23" s="239"/>
      <c r="I23" s="65">
        <f>I22*3</f>
        <v>109200</v>
      </c>
      <c r="J23" s="63"/>
      <c r="K23" s="64"/>
      <c r="L23" s="64"/>
    </row>
    <row r="24" spans="1:12" ht="52.5" customHeight="1" thickBot="1" x14ac:dyDescent="0.3">
      <c r="A24" s="239" t="s">
        <v>737</v>
      </c>
      <c r="B24" s="239"/>
      <c r="C24" s="239"/>
      <c r="D24" s="239"/>
      <c r="E24" s="239"/>
      <c r="F24" s="239"/>
      <c r="G24" s="239"/>
      <c r="H24" s="239"/>
      <c r="I24" s="239"/>
      <c r="J24" s="239"/>
      <c r="K24" s="66">
        <f>SUM(K18:K21)</f>
        <v>0</v>
      </c>
      <c r="L24" s="64"/>
    </row>
    <row r="25" spans="1:12" ht="52.5" customHeight="1" thickBot="1" x14ac:dyDescent="0.3">
      <c r="A25" s="239" t="s">
        <v>738</v>
      </c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67">
        <f>SUM(L18:L21)</f>
        <v>0</v>
      </c>
    </row>
    <row r="26" spans="1:12" ht="52.5" customHeight="1" x14ac:dyDescent="0.25">
      <c r="A26" s="68"/>
      <c r="B26" s="8"/>
      <c r="C26" s="189"/>
      <c r="D26" s="20"/>
      <c r="E26" s="69"/>
      <c r="F26" s="69"/>
      <c r="G26" s="70"/>
      <c r="H26" s="8"/>
      <c r="I26" s="8"/>
      <c r="J26" s="71"/>
      <c r="K26" s="8"/>
      <c r="L26" s="8"/>
    </row>
    <row r="27" spans="1:12" ht="52.5" customHeight="1" x14ac:dyDescent="0.25">
      <c r="A27" s="68"/>
      <c r="B27" s="8"/>
      <c r="C27" s="189"/>
      <c r="D27" s="20"/>
      <c r="E27" s="69"/>
      <c r="F27" s="69"/>
      <c r="G27" s="70"/>
      <c r="H27" s="8"/>
      <c r="I27" s="8"/>
      <c r="J27" s="71"/>
      <c r="K27" s="8"/>
      <c r="L27" s="8"/>
    </row>
    <row r="28" spans="1:12" ht="52.5" customHeight="1" x14ac:dyDescent="0.25">
      <c r="A28" s="238" t="s">
        <v>748</v>
      </c>
      <c r="B28" s="238"/>
      <c r="C28" s="238"/>
      <c r="D28" s="239"/>
      <c r="E28" s="238"/>
      <c r="F28" s="238"/>
      <c r="G28" s="238"/>
      <c r="H28" s="238"/>
      <c r="I28" s="238"/>
      <c r="J28" s="71"/>
      <c r="K28" s="8"/>
      <c r="L28" s="8"/>
    </row>
    <row r="29" spans="1:12" ht="52.5" customHeight="1" thickBot="1" x14ac:dyDescent="0.3">
      <c r="A29" s="77" t="s">
        <v>17</v>
      </c>
      <c r="B29" s="78" t="s">
        <v>18</v>
      </c>
      <c r="C29" s="78" t="s">
        <v>19</v>
      </c>
      <c r="D29" s="79"/>
      <c r="E29" s="80" t="s">
        <v>749</v>
      </c>
      <c r="F29" s="80"/>
      <c r="G29" s="78" t="s">
        <v>610</v>
      </c>
      <c r="H29" s="80" t="s">
        <v>750</v>
      </c>
      <c r="I29" s="80" t="s">
        <v>751</v>
      </c>
      <c r="J29" s="71"/>
      <c r="K29" s="8"/>
      <c r="L29" s="8"/>
    </row>
    <row r="30" spans="1:12" ht="52.5" customHeight="1" x14ac:dyDescent="0.25">
      <c r="A30" s="245" t="s">
        <v>630</v>
      </c>
      <c r="B30" s="114" t="s">
        <v>776</v>
      </c>
      <c r="C30" s="112">
        <v>2</v>
      </c>
      <c r="D30" s="113"/>
      <c r="E30" s="100"/>
      <c r="F30" s="117"/>
      <c r="G30" s="247" t="s">
        <v>745</v>
      </c>
      <c r="H30" s="250">
        <v>20000</v>
      </c>
      <c r="I30" s="253">
        <v>5000</v>
      </c>
      <c r="J30" s="235">
        <f>H30+I30</f>
        <v>25000</v>
      </c>
      <c r="K30" s="8"/>
      <c r="L30" s="8"/>
    </row>
    <row r="31" spans="1:12" ht="111" customHeight="1" x14ac:dyDescent="0.25">
      <c r="A31" s="246"/>
      <c r="B31" s="48" t="s">
        <v>777</v>
      </c>
      <c r="C31" s="50">
        <v>3</v>
      </c>
      <c r="D31" s="60" t="s">
        <v>778</v>
      </c>
      <c r="E31" s="115"/>
      <c r="F31" s="118"/>
      <c r="G31" s="248"/>
      <c r="H31" s="251"/>
      <c r="I31" s="254"/>
      <c r="J31" s="236"/>
      <c r="K31" s="8"/>
      <c r="L31" s="8"/>
    </row>
    <row r="32" spans="1:12" ht="52.5" customHeight="1" x14ac:dyDescent="0.25">
      <c r="A32" s="256" t="s">
        <v>90</v>
      </c>
      <c r="B32" s="48" t="s">
        <v>779</v>
      </c>
      <c r="C32" s="50">
        <v>4</v>
      </c>
      <c r="D32" s="61"/>
      <c r="E32" s="43"/>
      <c r="F32" s="118"/>
      <c r="G32" s="248"/>
      <c r="H32" s="251"/>
      <c r="I32" s="254"/>
      <c r="J32" s="236"/>
      <c r="K32" s="8"/>
      <c r="L32" s="8"/>
    </row>
    <row r="33" spans="1:12" ht="52.5" customHeight="1" x14ac:dyDescent="0.25">
      <c r="A33" s="257"/>
      <c r="B33" s="48" t="s">
        <v>780</v>
      </c>
      <c r="C33" s="50">
        <v>2</v>
      </c>
      <c r="D33" s="61"/>
      <c r="E33" s="43"/>
      <c r="F33" s="118"/>
      <c r="G33" s="248"/>
      <c r="H33" s="251"/>
      <c r="I33" s="254"/>
      <c r="J33" s="236"/>
      <c r="K33" s="8"/>
      <c r="L33" s="8"/>
    </row>
    <row r="34" spans="1:12" ht="52.5" customHeight="1" x14ac:dyDescent="0.25">
      <c r="A34" s="257"/>
      <c r="B34" s="48" t="s">
        <v>781</v>
      </c>
      <c r="C34" s="50">
        <v>4</v>
      </c>
      <c r="D34" s="61"/>
      <c r="E34" s="43"/>
      <c r="F34" s="118"/>
      <c r="G34" s="248"/>
      <c r="H34" s="251"/>
      <c r="I34" s="254"/>
      <c r="J34" s="236"/>
      <c r="K34" s="8"/>
      <c r="L34" s="8"/>
    </row>
    <row r="35" spans="1:12" ht="52.5" customHeight="1" x14ac:dyDescent="0.25">
      <c r="A35" s="257"/>
      <c r="B35" s="48" t="s">
        <v>782</v>
      </c>
      <c r="C35" s="50">
        <v>2</v>
      </c>
      <c r="D35" s="61"/>
      <c r="E35" s="43"/>
      <c r="F35" s="118"/>
      <c r="G35" s="248"/>
      <c r="H35" s="251"/>
      <c r="I35" s="254"/>
      <c r="J35" s="236"/>
      <c r="K35" s="8"/>
      <c r="L35" s="8"/>
    </row>
    <row r="36" spans="1:12" ht="52.5" customHeight="1" x14ac:dyDescent="0.25">
      <c r="A36" s="257"/>
      <c r="B36" s="48" t="s">
        <v>783</v>
      </c>
      <c r="C36" s="50">
        <v>6</v>
      </c>
      <c r="D36" s="61"/>
      <c r="E36" s="43"/>
      <c r="F36" s="118"/>
      <c r="G36" s="248"/>
      <c r="H36" s="251"/>
      <c r="I36" s="254"/>
      <c r="J36" s="236"/>
      <c r="K36" s="8"/>
      <c r="L36" s="8"/>
    </row>
    <row r="37" spans="1:12" ht="52.5" customHeight="1" x14ac:dyDescent="0.25">
      <c r="A37" s="257"/>
      <c r="B37" s="48" t="s">
        <v>784</v>
      </c>
      <c r="C37" s="50">
        <v>3</v>
      </c>
      <c r="D37" s="61"/>
      <c r="E37" s="43"/>
      <c r="F37" s="118"/>
      <c r="G37" s="248"/>
      <c r="H37" s="251"/>
      <c r="I37" s="254"/>
      <c r="J37" s="236"/>
      <c r="K37" s="8"/>
      <c r="L37" s="8"/>
    </row>
    <row r="38" spans="1:12" ht="52.5" customHeight="1" x14ac:dyDescent="0.25">
      <c r="A38" s="246"/>
      <c r="B38" s="119" t="s">
        <v>785</v>
      </c>
      <c r="C38" s="83">
        <v>2</v>
      </c>
      <c r="D38" s="74"/>
      <c r="E38" s="43"/>
      <c r="F38" s="118"/>
      <c r="G38" s="248"/>
      <c r="H38" s="251"/>
      <c r="I38" s="254"/>
      <c r="J38" s="236"/>
      <c r="K38" s="8"/>
      <c r="L38" s="8"/>
    </row>
    <row r="39" spans="1:12" ht="52.5" customHeight="1" x14ac:dyDescent="0.25">
      <c r="A39" s="186" t="s">
        <v>707</v>
      </c>
      <c r="B39" s="74" t="s">
        <v>786</v>
      </c>
      <c r="C39" s="83">
        <v>1</v>
      </c>
      <c r="D39" s="74"/>
      <c r="E39" s="43"/>
      <c r="F39" s="118"/>
      <c r="G39" s="248"/>
      <c r="H39" s="251"/>
      <c r="I39" s="254"/>
      <c r="J39" s="236"/>
      <c r="K39" s="8"/>
      <c r="L39" s="8"/>
    </row>
    <row r="40" spans="1:12" ht="52.5" customHeight="1" x14ac:dyDescent="0.25">
      <c r="A40" s="258" t="s">
        <v>712</v>
      </c>
      <c r="B40" s="74" t="s">
        <v>787</v>
      </c>
      <c r="C40" s="83">
        <v>1</v>
      </c>
      <c r="D40" s="74"/>
      <c r="E40" s="43"/>
      <c r="F40" s="118"/>
      <c r="G40" s="248"/>
      <c r="H40" s="251"/>
      <c r="I40" s="254"/>
      <c r="J40" s="236"/>
      <c r="K40" s="8"/>
      <c r="L40" s="8"/>
    </row>
    <row r="41" spans="1:12" ht="52.5" customHeight="1" x14ac:dyDescent="0.25">
      <c r="A41" s="258"/>
      <c r="B41" s="74" t="s">
        <v>788</v>
      </c>
      <c r="C41" s="83">
        <v>2</v>
      </c>
      <c r="D41" s="74"/>
      <c r="E41" s="43"/>
      <c r="F41" s="118"/>
      <c r="G41" s="248"/>
      <c r="H41" s="251"/>
      <c r="I41" s="254"/>
      <c r="J41" s="236"/>
      <c r="K41" s="8"/>
      <c r="L41" s="8"/>
    </row>
    <row r="42" spans="1:12" ht="52.5" customHeight="1" x14ac:dyDescent="0.25">
      <c r="A42" s="186" t="s">
        <v>731</v>
      </c>
      <c r="B42" s="74" t="s">
        <v>789</v>
      </c>
      <c r="C42" s="83">
        <v>2</v>
      </c>
      <c r="D42" s="74"/>
      <c r="E42" s="43"/>
      <c r="F42" s="118"/>
      <c r="G42" s="248"/>
      <c r="H42" s="251"/>
      <c r="I42" s="254"/>
      <c r="J42" s="236"/>
      <c r="K42" s="8"/>
      <c r="L42" s="8"/>
    </row>
    <row r="43" spans="1:12" ht="52.5" customHeight="1" x14ac:dyDescent="0.25">
      <c r="A43" s="259" t="s">
        <v>83</v>
      </c>
      <c r="B43" s="120" t="s">
        <v>790</v>
      </c>
      <c r="C43" s="121">
        <v>1</v>
      </c>
      <c r="D43" s="120"/>
      <c r="E43" s="107"/>
      <c r="F43" s="118"/>
      <c r="G43" s="248"/>
      <c r="H43" s="251"/>
      <c r="I43" s="254"/>
      <c r="J43" s="236"/>
      <c r="K43" s="8"/>
      <c r="L43" s="8"/>
    </row>
    <row r="44" spans="1:12" ht="52.5" customHeight="1" thickBot="1" x14ac:dyDescent="0.3">
      <c r="A44" s="260"/>
      <c r="B44" s="86" t="s">
        <v>791</v>
      </c>
      <c r="C44" s="85">
        <v>1</v>
      </c>
      <c r="D44" s="86"/>
      <c r="E44" s="87"/>
      <c r="F44" s="122"/>
      <c r="G44" s="249"/>
      <c r="H44" s="252"/>
      <c r="I44" s="255"/>
      <c r="J44" s="237"/>
      <c r="K44" s="8"/>
      <c r="L44" s="8"/>
    </row>
  </sheetData>
  <mergeCells count="21">
    <mergeCell ref="A30:A31"/>
    <mergeCell ref="G30:G44"/>
    <mergeCell ref="H30:H44"/>
    <mergeCell ref="I30:I44"/>
    <mergeCell ref="J30:J44"/>
    <mergeCell ref="A32:A38"/>
    <mergeCell ref="A40:A41"/>
    <mergeCell ref="A43:A44"/>
    <mergeCell ref="A25:K25"/>
    <mergeCell ref="A28:I28"/>
    <mergeCell ref="A14:K14"/>
    <mergeCell ref="A16:L16"/>
    <mergeCell ref="A18:A21"/>
    <mergeCell ref="A22:H22"/>
    <mergeCell ref="A23:H23"/>
    <mergeCell ref="A24:J24"/>
    <mergeCell ref="A1:L1"/>
    <mergeCell ref="A3:A10"/>
    <mergeCell ref="A11:H11"/>
    <mergeCell ref="A12:H12"/>
    <mergeCell ref="A13:J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3">
    <tabColor rgb="FF92D050"/>
    <pageSetUpPr fitToPage="1"/>
  </sheetPr>
  <dimension ref="A1:L52"/>
  <sheetViews>
    <sheetView topLeftCell="A34" zoomScale="70" zoomScaleNormal="70" workbookViewId="0">
      <selection activeCell="A30" sqref="A30"/>
    </sheetView>
  </sheetViews>
  <sheetFormatPr defaultColWidth="11.125" defaultRowHeight="52.5" customHeight="1" x14ac:dyDescent="0.25"/>
  <cols>
    <col min="1" max="1" width="45.875" style="10" bestFit="1" customWidth="1"/>
    <col min="2" max="2" width="38.375" style="10" bestFit="1" customWidth="1"/>
    <col min="3" max="3" width="5" style="10" bestFit="1" customWidth="1"/>
    <col min="4" max="4" width="47.625" style="10" bestFit="1" customWidth="1"/>
    <col min="5" max="5" width="16.125" style="10" customWidth="1"/>
    <col min="6" max="6" width="13.625" style="10" bestFit="1" customWidth="1"/>
    <col min="7" max="7" width="102.375" style="10" bestFit="1" customWidth="1"/>
    <col min="8" max="8" width="21.125" style="10" bestFit="1" customWidth="1"/>
    <col min="9" max="9" width="15.875" style="10" bestFit="1" customWidth="1"/>
    <col min="10" max="10" width="13" style="10" bestFit="1" customWidth="1"/>
    <col min="11" max="11" width="7.375" style="10" bestFit="1" customWidth="1"/>
    <col min="12" max="12" width="15.625" style="10" bestFit="1" customWidth="1"/>
    <col min="13" max="16384" width="11.125" style="10"/>
  </cols>
  <sheetData>
    <row r="1" spans="1:12" ht="52.5" customHeight="1" x14ac:dyDescent="0.25">
      <c r="A1" s="238" t="s">
        <v>606</v>
      </c>
      <c r="B1" s="238"/>
      <c r="C1" s="238"/>
      <c r="D1" s="239"/>
      <c r="E1" s="238"/>
      <c r="F1" s="238"/>
      <c r="G1" s="238"/>
      <c r="H1" s="238"/>
      <c r="I1" s="238"/>
      <c r="J1" s="238"/>
      <c r="K1" s="238"/>
      <c r="L1" s="238"/>
    </row>
    <row r="2" spans="1:12" ht="52.5" customHeight="1" x14ac:dyDescent="0.25">
      <c r="A2" s="22" t="s">
        <v>17</v>
      </c>
      <c r="B2" s="23" t="s">
        <v>18</v>
      </c>
      <c r="C2" s="23" t="s">
        <v>19</v>
      </c>
      <c r="D2" s="24" t="s">
        <v>607</v>
      </c>
      <c r="E2" s="25" t="s">
        <v>608</v>
      </c>
      <c r="F2" s="25" t="s">
        <v>609</v>
      </c>
      <c r="G2" s="23" t="s">
        <v>610</v>
      </c>
      <c r="H2" s="25" t="s">
        <v>20</v>
      </c>
      <c r="I2" s="25" t="s">
        <v>21</v>
      </c>
      <c r="J2" s="26" t="s">
        <v>22</v>
      </c>
      <c r="K2" s="25" t="s">
        <v>23</v>
      </c>
      <c r="L2" s="23" t="s">
        <v>24</v>
      </c>
    </row>
    <row r="3" spans="1:12" ht="52.5" customHeight="1" x14ac:dyDescent="0.25">
      <c r="A3" s="34" t="s">
        <v>614</v>
      </c>
      <c r="B3" s="29" t="s">
        <v>615</v>
      </c>
      <c r="C3" s="28">
        <v>1</v>
      </c>
      <c r="D3" s="28"/>
      <c r="E3" s="11"/>
      <c r="F3" s="11"/>
      <c r="G3" s="30" t="s">
        <v>616</v>
      </c>
      <c r="H3" s="31">
        <v>5900</v>
      </c>
      <c r="I3" s="31">
        <f t="shared" ref="I3:I17" si="0">C3*H3</f>
        <v>5900</v>
      </c>
      <c r="J3" s="32"/>
      <c r="K3" s="33">
        <f t="shared" ref="K3:K17" si="1">C3*J3</f>
        <v>0</v>
      </c>
      <c r="L3" s="33">
        <f t="shared" ref="L3:L22" si="2">K3*3</f>
        <v>0</v>
      </c>
    </row>
    <row r="4" spans="1:12" ht="52.5" customHeight="1" x14ac:dyDescent="0.25">
      <c r="A4" s="166"/>
      <c r="B4" s="29" t="s">
        <v>626</v>
      </c>
      <c r="C4" s="28">
        <v>1</v>
      </c>
      <c r="D4" s="28"/>
      <c r="E4" s="11"/>
      <c r="F4" s="11"/>
      <c r="G4" s="30" t="s">
        <v>616</v>
      </c>
      <c r="H4" s="31">
        <v>16000</v>
      </c>
      <c r="I4" s="31">
        <f t="shared" si="0"/>
        <v>16000</v>
      </c>
      <c r="J4" s="32"/>
      <c r="K4" s="33">
        <f t="shared" si="1"/>
        <v>0</v>
      </c>
      <c r="L4" s="33">
        <f t="shared" si="2"/>
        <v>0</v>
      </c>
    </row>
    <row r="5" spans="1:12" ht="52.5" customHeight="1" x14ac:dyDescent="0.25">
      <c r="A5" s="240"/>
      <c r="B5" s="48" t="s">
        <v>644</v>
      </c>
      <c r="C5" s="28">
        <v>1</v>
      </c>
      <c r="D5" s="11" t="s">
        <v>647</v>
      </c>
      <c r="E5" s="37"/>
      <c r="F5" s="37"/>
      <c r="G5" s="30" t="s">
        <v>616</v>
      </c>
      <c r="H5" s="192">
        <v>5500</v>
      </c>
      <c r="I5" s="31">
        <f t="shared" si="0"/>
        <v>5500</v>
      </c>
      <c r="J5" s="38"/>
      <c r="K5" s="33">
        <f t="shared" si="1"/>
        <v>0</v>
      </c>
      <c r="L5" s="33">
        <f t="shared" si="2"/>
        <v>0</v>
      </c>
    </row>
    <row r="6" spans="1:12" ht="52.5" customHeight="1" x14ac:dyDescent="0.25">
      <c r="A6" s="240"/>
      <c r="B6" s="48" t="s">
        <v>648</v>
      </c>
      <c r="C6" s="28">
        <v>1</v>
      </c>
      <c r="D6" s="11" t="s">
        <v>649</v>
      </c>
      <c r="E6" s="37">
        <v>44743</v>
      </c>
      <c r="F6" s="37"/>
      <c r="G6" s="30" t="s">
        <v>616</v>
      </c>
      <c r="H6" s="192">
        <v>5500</v>
      </c>
      <c r="I6" s="31">
        <f t="shared" si="0"/>
        <v>5500</v>
      </c>
      <c r="J6" s="38"/>
      <c r="K6" s="33">
        <f t="shared" si="1"/>
        <v>0</v>
      </c>
      <c r="L6" s="33">
        <f t="shared" si="2"/>
        <v>0</v>
      </c>
    </row>
    <row r="7" spans="1:12" ht="52.5" customHeight="1" x14ac:dyDescent="0.25">
      <c r="A7" s="240"/>
      <c r="B7" s="44" t="s">
        <v>660</v>
      </c>
      <c r="C7" s="28">
        <v>1</v>
      </c>
      <c r="D7" s="11" t="s">
        <v>661</v>
      </c>
      <c r="E7" s="43"/>
      <c r="F7" s="43"/>
      <c r="G7" s="30" t="s">
        <v>616</v>
      </c>
      <c r="H7" s="31">
        <v>4500</v>
      </c>
      <c r="I7" s="31">
        <f t="shared" si="0"/>
        <v>4500</v>
      </c>
      <c r="J7" s="38"/>
      <c r="K7" s="33">
        <f t="shared" si="1"/>
        <v>0</v>
      </c>
      <c r="L7" s="33">
        <f t="shared" si="2"/>
        <v>0</v>
      </c>
    </row>
    <row r="8" spans="1:12" ht="52.5" customHeight="1" x14ac:dyDescent="0.25">
      <c r="A8" s="240"/>
      <c r="B8" s="44" t="s">
        <v>150</v>
      </c>
      <c r="C8" s="50">
        <v>1</v>
      </c>
      <c r="D8" s="51" t="s">
        <v>669</v>
      </c>
      <c r="E8" s="43"/>
      <c r="F8" s="43"/>
      <c r="G8" s="30" t="s">
        <v>616</v>
      </c>
      <c r="H8" s="52">
        <v>4500</v>
      </c>
      <c r="I8" s="31">
        <f t="shared" si="0"/>
        <v>4500</v>
      </c>
      <c r="J8" s="38"/>
      <c r="K8" s="33">
        <f t="shared" ref="K8:K10" si="3">C8*J8</f>
        <v>0</v>
      </c>
      <c r="L8" s="33">
        <f t="shared" ref="L8:L10" si="4">K8*3</f>
        <v>0</v>
      </c>
    </row>
    <row r="9" spans="1:12" ht="52.5" customHeight="1" x14ac:dyDescent="0.25">
      <c r="A9" s="240"/>
      <c r="B9" s="44" t="s">
        <v>670</v>
      </c>
      <c r="C9" s="28">
        <v>3</v>
      </c>
      <c r="D9" s="11" t="s">
        <v>673</v>
      </c>
      <c r="E9" s="43"/>
      <c r="F9" s="43"/>
      <c r="G9" s="30" t="s">
        <v>616</v>
      </c>
      <c r="H9" s="31">
        <v>6000</v>
      </c>
      <c r="I9" s="31">
        <f t="shared" si="0"/>
        <v>18000</v>
      </c>
      <c r="J9" s="38"/>
      <c r="K9" s="33">
        <f t="shared" si="3"/>
        <v>0</v>
      </c>
      <c r="L9" s="33">
        <f t="shared" si="4"/>
        <v>0</v>
      </c>
    </row>
    <row r="10" spans="1:12" ht="52.5" customHeight="1" x14ac:dyDescent="0.25">
      <c r="A10" s="240"/>
      <c r="B10" s="44" t="s">
        <v>36</v>
      </c>
      <c r="C10" s="50">
        <v>1</v>
      </c>
      <c r="D10" s="51" t="s">
        <v>674</v>
      </c>
      <c r="E10" s="43"/>
      <c r="F10" s="43"/>
      <c r="G10" s="30" t="s">
        <v>616</v>
      </c>
      <c r="H10" s="192">
        <v>4500</v>
      </c>
      <c r="I10" s="31">
        <f t="shared" si="0"/>
        <v>4500</v>
      </c>
      <c r="J10" s="38"/>
      <c r="K10" s="33">
        <f t="shared" si="3"/>
        <v>0</v>
      </c>
      <c r="L10" s="33">
        <f t="shared" si="4"/>
        <v>0</v>
      </c>
    </row>
    <row r="11" spans="1:12" ht="52.5" customHeight="1" x14ac:dyDescent="0.25">
      <c r="A11" s="240"/>
      <c r="B11" s="44" t="s">
        <v>675</v>
      </c>
      <c r="C11" s="50">
        <v>1</v>
      </c>
      <c r="D11" s="51" t="s">
        <v>676</v>
      </c>
      <c r="E11" s="43"/>
      <c r="F11" s="43"/>
      <c r="G11" s="30" t="s">
        <v>616</v>
      </c>
      <c r="H11" s="31">
        <v>3500</v>
      </c>
      <c r="I11" s="31">
        <f t="shared" si="0"/>
        <v>3500</v>
      </c>
      <c r="J11" s="38"/>
      <c r="K11" s="33">
        <f t="shared" ref="K11:K14" si="5">C11*J11</f>
        <v>0</v>
      </c>
      <c r="L11" s="33">
        <f t="shared" ref="L11:L14" si="6">K11*3</f>
        <v>0</v>
      </c>
    </row>
    <row r="12" spans="1:12" ht="52.5" customHeight="1" x14ac:dyDescent="0.25">
      <c r="A12" s="240"/>
      <c r="B12" s="44" t="s">
        <v>677</v>
      </c>
      <c r="C12" s="50">
        <v>1</v>
      </c>
      <c r="D12" s="51" t="s">
        <v>678</v>
      </c>
      <c r="E12" s="43"/>
      <c r="F12" s="43"/>
      <c r="G12" s="30" t="s">
        <v>616</v>
      </c>
      <c r="H12" s="31">
        <v>3500</v>
      </c>
      <c r="I12" s="31">
        <f t="shared" si="0"/>
        <v>3500</v>
      </c>
      <c r="J12" s="38"/>
      <c r="K12" s="33">
        <f t="shared" si="5"/>
        <v>0</v>
      </c>
      <c r="L12" s="33">
        <f t="shared" si="6"/>
        <v>0</v>
      </c>
    </row>
    <row r="13" spans="1:12" ht="52.5" customHeight="1" x14ac:dyDescent="0.25">
      <c r="A13" s="240"/>
      <c r="B13" s="44" t="s">
        <v>683</v>
      </c>
      <c r="C13" s="50">
        <v>2</v>
      </c>
      <c r="D13" s="51" t="s">
        <v>684</v>
      </c>
      <c r="E13" s="43"/>
      <c r="F13" s="43"/>
      <c r="G13" s="30" t="s">
        <v>616</v>
      </c>
      <c r="H13" s="31">
        <v>5000</v>
      </c>
      <c r="I13" s="31">
        <f t="shared" si="0"/>
        <v>10000</v>
      </c>
      <c r="J13" s="38"/>
      <c r="K13" s="33">
        <f t="shared" si="5"/>
        <v>0</v>
      </c>
      <c r="L13" s="33">
        <f t="shared" si="6"/>
        <v>0</v>
      </c>
    </row>
    <row r="14" spans="1:12" ht="52.5" customHeight="1" x14ac:dyDescent="0.25">
      <c r="A14" s="240"/>
      <c r="B14" s="44" t="s">
        <v>62</v>
      </c>
      <c r="C14" s="50">
        <v>1</v>
      </c>
      <c r="D14" s="51" t="s">
        <v>685</v>
      </c>
      <c r="E14" s="43"/>
      <c r="F14" s="43"/>
      <c r="G14" s="30" t="s">
        <v>616</v>
      </c>
      <c r="H14" s="31">
        <v>4500</v>
      </c>
      <c r="I14" s="31">
        <f t="shared" si="0"/>
        <v>4500</v>
      </c>
      <c r="J14" s="38"/>
      <c r="K14" s="33">
        <f t="shared" si="5"/>
        <v>0</v>
      </c>
      <c r="L14" s="33">
        <f t="shared" si="6"/>
        <v>0</v>
      </c>
    </row>
    <row r="15" spans="1:12" ht="52.5" customHeight="1" x14ac:dyDescent="0.25">
      <c r="A15" s="240"/>
      <c r="B15" s="44" t="s">
        <v>686</v>
      </c>
      <c r="C15" s="50">
        <v>1</v>
      </c>
      <c r="D15" s="50" t="s">
        <v>110</v>
      </c>
      <c r="E15" s="43"/>
      <c r="F15" s="43"/>
      <c r="G15" s="30" t="s">
        <v>616</v>
      </c>
      <c r="H15" s="31">
        <v>4500</v>
      </c>
      <c r="I15" s="31">
        <f t="shared" si="0"/>
        <v>4500</v>
      </c>
      <c r="J15" s="38"/>
      <c r="K15" s="33"/>
      <c r="L15" s="33"/>
    </row>
    <row r="16" spans="1:12" ht="52.5" customHeight="1" x14ac:dyDescent="0.25">
      <c r="A16" s="240"/>
      <c r="B16" s="44" t="s">
        <v>77</v>
      </c>
      <c r="C16" s="50">
        <v>1</v>
      </c>
      <c r="D16" s="51" t="s">
        <v>687</v>
      </c>
      <c r="E16" s="43"/>
      <c r="F16" s="43"/>
      <c r="G16" s="30" t="s">
        <v>616</v>
      </c>
      <c r="H16" s="31">
        <v>5000</v>
      </c>
      <c r="I16" s="31">
        <f t="shared" si="0"/>
        <v>5000</v>
      </c>
      <c r="J16" s="38"/>
      <c r="K16" s="33"/>
      <c r="L16" s="33"/>
    </row>
    <row r="17" spans="1:12" ht="52.5" customHeight="1" x14ac:dyDescent="0.25">
      <c r="A17" s="240"/>
      <c r="B17" s="44" t="s">
        <v>688</v>
      </c>
      <c r="C17" s="28">
        <v>2</v>
      </c>
      <c r="D17" s="55" t="s">
        <v>689</v>
      </c>
      <c r="E17" s="43"/>
      <c r="F17" s="43"/>
      <c r="G17" s="30" t="s">
        <v>616</v>
      </c>
      <c r="H17" s="31">
        <v>4500</v>
      </c>
      <c r="I17" s="31">
        <f t="shared" si="0"/>
        <v>9000</v>
      </c>
      <c r="J17" s="38"/>
      <c r="K17" s="33">
        <f t="shared" si="1"/>
        <v>0</v>
      </c>
      <c r="L17" s="33">
        <f t="shared" si="2"/>
        <v>0</v>
      </c>
    </row>
    <row r="18" spans="1:12" ht="52.5" customHeight="1" x14ac:dyDescent="0.25">
      <c r="A18" s="167" t="s">
        <v>707</v>
      </c>
      <c r="B18" s="59" t="s">
        <v>708</v>
      </c>
      <c r="C18" s="58">
        <v>1</v>
      </c>
      <c r="D18" s="58"/>
      <c r="E18" s="43"/>
      <c r="F18" s="43"/>
      <c r="G18" s="30" t="s">
        <v>616</v>
      </c>
      <c r="H18" s="31">
        <v>5000</v>
      </c>
      <c r="I18" s="31">
        <f t="shared" ref="I18:I22" si="7">C18*H18</f>
        <v>5000</v>
      </c>
      <c r="J18" s="38"/>
      <c r="K18" s="33">
        <f t="shared" ref="K18:K22" si="8">C18*J18</f>
        <v>0</v>
      </c>
      <c r="L18" s="33">
        <f t="shared" si="2"/>
        <v>0</v>
      </c>
    </row>
    <row r="19" spans="1:12" ht="52.5" customHeight="1" x14ac:dyDescent="0.25">
      <c r="A19" s="168" t="s">
        <v>709</v>
      </c>
      <c r="B19" s="59" t="s">
        <v>710</v>
      </c>
      <c r="C19" s="58">
        <v>1</v>
      </c>
      <c r="D19" s="58"/>
      <c r="E19" s="43"/>
      <c r="F19" s="43"/>
      <c r="G19" s="30" t="s">
        <v>616</v>
      </c>
      <c r="H19" s="31">
        <v>5000</v>
      </c>
      <c r="I19" s="31">
        <f t="shared" si="7"/>
        <v>5000</v>
      </c>
      <c r="J19" s="38"/>
      <c r="K19" s="33">
        <f t="shared" si="8"/>
        <v>0</v>
      </c>
      <c r="L19" s="33">
        <f t="shared" si="2"/>
        <v>0</v>
      </c>
    </row>
    <row r="20" spans="1:12" ht="52.5" customHeight="1" x14ac:dyDescent="0.25">
      <c r="A20" s="240"/>
      <c r="B20" s="59" t="s">
        <v>711</v>
      </c>
      <c r="C20" s="58">
        <v>10</v>
      </c>
      <c r="D20" s="58"/>
      <c r="E20" s="43"/>
      <c r="F20" s="43"/>
      <c r="G20" s="30" t="s">
        <v>616</v>
      </c>
      <c r="H20" s="31">
        <v>500</v>
      </c>
      <c r="I20" s="31">
        <f t="shared" si="7"/>
        <v>5000</v>
      </c>
      <c r="J20" s="38"/>
      <c r="K20" s="33">
        <f t="shared" si="8"/>
        <v>0</v>
      </c>
      <c r="L20" s="33">
        <f t="shared" si="2"/>
        <v>0</v>
      </c>
    </row>
    <row r="21" spans="1:12" ht="52.5" customHeight="1" x14ac:dyDescent="0.25">
      <c r="A21" s="240"/>
      <c r="B21" s="59" t="s">
        <v>560</v>
      </c>
      <c r="C21" s="58">
        <v>1</v>
      </c>
      <c r="D21" s="58"/>
      <c r="E21" s="43"/>
      <c r="F21" s="43"/>
      <c r="G21" s="30" t="s">
        <v>616</v>
      </c>
      <c r="H21" s="31">
        <v>1000</v>
      </c>
      <c r="I21" s="31">
        <f t="shared" si="7"/>
        <v>1000</v>
      </c>
      <c r="J21" s="38"/>
      <c r="K21" s="33">
        <f t="shared" si="8"/>
        <v>0</v>
      </c>
      <c r="L21" s="33">
        <f t="shared" si="2"/>
        <v>0</v>
      </c>
    </row>
    <row r="22" spans="1:12" ht="52.5" customHeight="1" x14ac:dyDescent="0.25">
      <c r="A22" s="35" t="s">
        <v>731</v>
      </c>
      <c r="B22" s="57" t="s">
        <v>734</v>
      </c>
      <c r="C22" s="50">
        <v>10</v>
      </c>
      <c r="D22" s="50"/>
      <c r="E22" s="39"/>
      <c r="F22" s="39"/>
      <c r="G22" s="30" t="s">
        <v>616</v>
      </c>
      <c r="H22" s="31">
        <v>1000</v>
      </c>
      <c r="I22" s="31">
        <f t="shared" si="7"/>
        <v>10000</v>
      </c>
      <c r="J22" s="38"/>
      <c r="K22" s="33">
        <f t="shared" si="8"/>
        <v>0</v>
      </c>
      <c r="L22" s="33">
        <f t="shared" si="2"/>
        <v>0</v>
      </c>
    </row>
    <row r="23" spans="1:12" ht="52.5" customHeight="1" x14ac:dyDescent="0.25">
      <c r="A23" s="241" t="s">
        <v>735</v>
      </c>
      <c r="B23" s="241"/>
      <c r="C23" s="241"/>
      <c r="D23" s="241"/>
      <c r="E23" s="241"/>
      <c r="F23" s="241"/>
      <c r="G23" s="241"/>
      <c r="H23" s="241"/>
      <c r="I23" s="62">
        <f>SUM(I3:I22)</f>
        <v>130400</v>
      </c>
      <c r="J23" s="63"/>
      <c r="K23" s="64"/>
      <c r="L23" s="64"/>
    </row>
    <row r="24" spans="1:12" ht="52.5" customHeight="1" thickBot="1" x14ac:dyDescent="0.3">
      <c r="A24" s="239" t="s">
        <v>736</v>
      </c>
      <c r="B24" s="239"/>
      <c r="C24" s="239"/>
      <c r="D24" s="239"/>
      <c r="E24" s="239"/>
      <c r="F24" s="239"/>
      <c r="G24" s="239"/>
      <c r="H24" s="239"/>
      <c r="I24" s="65">
        <f>I23*3</f>
        <v>391200</v>
      </c>
      <c r="J24" s="63"/>
      <c r="K24" s="64"/>
      <c r="L24" s="64"/>
    </row>
    <row r="25" spans="1:12" ht="52.5" customHeight="1" thickBot="1" x14ac:dyDescent="0.3">
      <c r="A25" s="239" t="s">
        <v>737</v>
      </c>
      <c r="B25" s="239"/>
      <c r="C25" s="239"/>
      <c r="D25" s="239"/>
      <c r="E25" s="239"/>
      <c r="F25" s="239"/>
      <c r="G25" s="239"/>
      <c r="H25" s="239"/>
      <c r="I25" s="239"/>
      <c r="J25" s="239"/>
      <c r="K25" s="66">
        <f>SUM(K3:K22)</f>
        <v>0</v>
      </c>
      <c r="L25" s="64"/>
    </row>
    <row r="26" spans="1:12" ht="52.5" customHeight="1" thickBot="1" x14ac:dyDescent="0.3">
      <c r="A26" s="239" t="s">
        <v>738</v>
      </c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67">
        <f>SUM(L3:L22)</f>
        <v>0</v>
      </c>
    </row>
    <row r="27" spans="1:12" ht="52.5" customHeight="1" x14ac:dyDescent="0.25">
      <c r="A27" s="68"/>
      <c r="B27" s="8"/>
      <c r="C27" s="19"/>
      <c r="D27" s="20"/>
      <c r="E27" s="69"/>
      <c r="F27" s="69"/>
      <c r="G27" s="70"/>
      <c r="H27" s="8"/>
      <c r="I27" s="8"/>
      <c r="J27" s="71"/>
      <c r="K27" s="8"/>
      <c r="L27" s="8"/>
    </row>
    <row r="28" spans="1:12" ht="52.5" customHeight="1" x14ac:dyDescent="0.25">
      <c r="A28" s="238" t="s">
        <v>739</v>
      </c>
      <c r="B28" s="238"/>
      <c r="C28" s="238"/>
      <c r="D28" s="239"/>
      <c r="E28" s="238"/>
      <c r="F28" s="238"/>
      <c r="G28" s="238"/>
      <c r="H28" s="238"/>
      <c r="I28" s="238"/>
      <c r="J28" s="238"/>
      <c r="K28" s="238"/>
      <c r="L28" s="238"/>
    </row>
    <row r="29" spans="1:12" ht="52.5" customHeight="1" x14ac:dyDescent="0.25">
      <c r="A29" s="22" t="s">
        <v>17</v>
      </c>
      <c r="B29" s="23" t="s">
        <v>18</v>
      </c>
      <c r="C29" s="23" t="s">
        <v>19</v>
      </c>
      <c r="D29" s="24"/>
      <c r="E29" s="25" t="s">
        <v>608</v>
      </c>
      <c r="F29" s="25"/>
      <c r="G29" s="23" t="s">
        <v>610</v>
      </c>
      <c r="H29" s="25" t="s">
        <v>20</v>
      </c>
      <c r="I29" s="25" t="s">
        <v>21</v>
      </c>
      <c r="J29" s="26" t="s">
        <v>22</v>
      </c>
      <c r="K29" s="25" t="s">
        <v>23</v>
      </c>
      <c r="L29" s="23" t="s">
        <v>24</v>
      </c>
    </row>
    <row r="30" spans="1:12" s="199" customFormat="1" ht="52.5" customHeight="1" x14ac:dyDescent="0.25">
      <c r="A30" s="194"/>
      <c r="B30" s="195"/>
      <c r="C30" s="195"/>
      <c r="D30" s="196"/>
      <c r="E30" s="197"/>
      <c r="F30" s="197"/>
      <c r="G30" s="195"/>
      <c r="H30" s="197"/>
      <c r="I30" s="197"/>
      <c r="J30" s="198"/>
      <c r="K30" s="197"/>
      <c r="L30" s="195"/>
    </row>
    <row r="31" spans="1:12" ht="52.5" customHeight="1" x14ac:dyDescent="0.25">
      <c r="A31" s="239" t="s">
        <v>735</v>
      </c>
      <c r="B31" s="239"/>
      <c r="C31" s="239"/>
      <c r="D31" s="239"/>
      <c r="E31" s="239"/>
      <c r="F31" s="239"/>
      <c r="G31" s="239"/>
      <c r="H31" s="239"/>
      <c r="I31" s="65" t="e">
        <f>SUM(#REF!)</f>
        <v>#REF!</v>
      </c>
      <c r="J31" s="63"/>
      <c r="K31" s="64"/>
      <c r="L31" s="64"/>
    </row>
    <row r="32" spans="1:12" ht="52.5" customHeight="1" thickBot="1" x14ac:dyDescent="0.3">
      <c r="A32" s="239" t="s">
        <v>736</v>
      </c>
      <c r="B32" s="239"/>
      <c r="C32" s="239"/>
      <c r="D32" s="239"/>
      <c r="E32" s="239"/>
      <c r="F32" s="239"/>
      <c r="G32" s="239"/>
      <c r="H32" s="239"/>
      <c r="I32" s="65" t="e">
        <f>I31*3</f>
        <v>#REF!</v>
      </c>
      <c r="J32" s="63"/>
      <c r="K32" s="64"/>
      <c r="L32" s="64"/>
    </row>
    <row r="33" spans="1:12" ht="52.5" customHeight="1" thickBot="1" x14ac:dyDescent="0.3">
      <c r="A33" s="239" t="s">
        <v>737</v>
      </c>
      <c r="B33" s="239"/>
      <c r="C33" s="239"/>
      <c r="D33" s="239"/>
      <c r="E33" s="239"/>
      <c r="F33" s="239"/>
      <c r="G33" s="239"/>
      <c r="H33" s="239"/>
      <c r="I33" s="239"/>
      <c r="J33" s="239"/>
      <c r="K33" s="66" t="e">
        <f>SUM(#REF!)</f>
        <v>#REF!</v>
      </c>
      <c r="L33" s="64"/>
    </row>
    <row r="34" spans="1:12" ht="52.5" customHeight="1" thickBot="1" x14ac:dyDescent="0.3">
      <c r="A34" s="239" t="s">
        <v>738</v>
      </c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L34" s="67" t="e">
        <f>SUM(#REF!)</f>
        <v>#REF!</v>
      </c>
    </row>
    <row r="35" spans="1:12" ht="52.5" customHeight="1" x14ac:dyDescent="0.25">
      <c r="A35" s="68"/>
      <c r="B35" s="8"/>
      <c r="C35" s="19"/>
      <c r="D35" s="20"/>
      <c r="E35" s="69"/>
      <c r="F35" s="69"/>
      <c r="G35" s="70"/>
      <c r="H35" s="8"/>
      <c r="I35" s="8"/>
      <c r="J35" s="71"/>
      <c r="K35" s="8"/>
      <c r="L35" s="8"/>
    </row>
    <row r="36" spans="1:12" ht="52.5" customHeight="1" x14ac:dyDescent="0.25">
      <c r="A36" s="68"/>
      <c r="B36" s="8"/>
      <c r="C36" s="19"/>
      <c r="D36" s="20"/>
      <c r="E36" s="69"/>
      <c r="F36" s="69"/>
      <c r="G36" s="70"/>
      <c r="H36" s="8"/>
      <c r="I36" s="8"/>
      <c r="J36" s="71"/>
      <c r="K36" s="8"/>
      <c r="L36" s="8"/>
    </row>
    <row r="37" spans="1:12" ht="52.5" customHeight="1" x14ac:dyDescent="0.25">
      <c r="A37" s="238" t="s">
        <v>748</v>
      </c>
      <c r="B37" s="238"/>
      <c r="C37" s="238"/>
      <c r="D37" s="239"/>
      <c r="E37" s="238"/>
      <c r="F37" s="238"/>
      <c r="G37" s="238"/>
      <c r="H37" s="238"/>
      <c r="I37" s="238"/>
      <c r="J37" s="71"/>
      <c r="K37" s="8"/>
      <c r="L37" s="8"/>
    </row>
    <row r="38" spans="1:12" ht="52.5" customHeight="1" thickBot="1" x14ac:dyDescent="0.3">
      <c r="A38" s="77" t="s">
        <v>17</v>
      </c>
      <c r="B38" s="78" t="s">
        <v>18</v>
      </c>
      <c r="C38" s="78" t="s">
        <v>19</v>
      </c>
      <c r="D38" s="79"/>
      <c r="E38" s="80" t="s">
        <v>749</v>
      </c>
      <c r="F38" s="80"/>
      <c r="G38" s="78" t="s">
        <v>610</v>
      </c>
      <c r="H38" s="80" t="s">
        <v>750</v>
      </c>
      <c r="I38" s="80" t="s">
        <v>751</v>
      </c>
      <c r="J38" s="71"/>
      <c r="K38" s="8"/>
      <c r="L38" s="8"/>
    </row>
    <row r="39" spans="1:12" ht="52.5" customHeight="1" x14ac:dyDescent="0.25">
      <c r="A39" s="245" t="s">
        <v>630</v>
      </c>
      <c r="B39" s="114" t="s">
        <v>79</v>
      </c>
      <c r="C39" s="112">
        <v>1</v>
      </c>
      <c r="D39" s="113"/>
      <c r="E39" s="100"/>
      <c r="F39" s="100"/>
      <c r="G39" s="262" t="s">
        <v>616</v>
      </c>
      <c r="H39" s="266">
        <v>25000</v>
      </c>
      <c r="I39" s="269">
        <v>5000</v>
      </c>
      <c r="J39" s="235">
        <f>H39+I39</f>
        <v>30000</v>
      </c>
      <c r="K39" s="8"/>
      <c r="L39" s="8"/>
    </row>
    <row r="40" spans="1:12" ht="52.5" customHeight="1" x14ac:dyDescent="0.25">
      <c r="A40" s="261"/>
      <c r="B40" s="44" t="s">
        <v>765</v>
      </c>
      <c r="C40" s="50">
        <v>1</v>
      </c>
      <c r="D40" s="61" t="s">
        <v>766</v>
      </c>
      <c r="E40" s="115"/>
      <c r="F40" s="115"/>
      <c r="G40" s="263"/>
      <c r="H40" s="267"/>
      <c r="I40" s="270"/>
      <c r="J40" s="236"/>
      <c r="K40" s="8"/>
      <c r="L40" s="8"/>
    </row>
    <row r="41" spans="1:12" ht="52.5" customHeight="1" x14ac:dyDescent="0.25">
      <c r="A41" s="246"/>
      <c r="B41" s="44" t="s">
        <v>767</v>
      </c>
      <c r="C41" s="50">
        <v>1</v>
      </c>
      <c r="D41" s="60" t="s">
        <v>768</v>
      </c>
      <c r="E41" s="115"/>
      <c r="F41" s="115"/>
      <c r="G41" s="263"/>
      <c r="H41" s="267"/>
      <c r="I41" s="270"/>
      <c r="J41" s="236"/>
      <c r="K41" s="8"/>
      <c r="L41" s="8"/>
    </row>
    <row r="42" spans="1:12" ht="52.5" customHeight="1" x14ac:dyDescent="0.25">
      <c r="A42" s="273" t="s">
        <v>90</v>
      </c>
      <c r="B42" s="44" t="s">
        <v>769</v>
      </c>
      <c r="C42" s="50">
        <v>1</v>
      </c>
      <c r="D42" s="61"/>
      <c r="E42" s="43"/>
      <c r="F42" s="43"/>
      <c r="G42" s="264"/>
      <c r="H42" s="217"/>
      <c r="I42" s="271"/>
      <c r="J42" s="236"/>
      <c r="K42" s="8"/>
      <c r="L42" s="8"/>
    </row>
    <row r="43" spans="1:12" ht="52.5" customHeight="1" x14ac:dyDescent="0.25">
      <c r="A43" s="257"/>
      <c r="B43" s="44" t="s">
        <v>770</v>
      </c>
      <c r="C43" s="50">
        <v>1</v>
      </c>
      <c r="D43" s="61"/>
      <c r="E43" s="43"/>
      <c r="F43" s="43"/>
      <c r="G43" s="264"/>
      <c r="H43" s="217"/>
      <c r="I43" s="271"/>
      <c r="J43" s="236"/>
      <c r="K43" s="8"/>
      <c r="L43" s="8"/>
    </row>
    <row r="44" spans="1:12" ht="52.5" customHeight="1" x14ac:dyDescent="0.25">
      <c r="A44" s="246"/>
      <c r="B44" s="82" t="s">
        <v>771</v>
      </c>
      <c r="C44" s="83">
        <v>1</v>
      </c>
      <c r="D44" s="74"/>
      <c r="E44" s="43"/>
      <c r="F44" s="43"/>
      <c r="G44" s="264"/>
      <c r="H44" s="217"/>
      <c r="I44" s="271"/>
      <c r="J44" s="236"/>
      <c r="K44" s="8"/>
      <c r="L44" s="8"/>
    </row>
    <row r="45" spans="1:12" ht="52.5" customHeight="1" x14ac:dyDescent="0.25">
      <c r="A45" s="258" t="s">
        <v>712</v>
      </c>
      <c r="B45" s="74" t="s">
        <v>377</v>
      </c>
      <c r="C45" s="83">
        <v>1</v>
      </c>
      <c r="D45" s="74"/>
      <c r="E45" s="43"/>
      <c r="F45" s="43"/>
      <c r="G45" s="264"/>
      <c r="H45" s="217"/>
      <c r="I45" s="271"/>
      <c r="J45" s="236"/>
      <c r="K45" s="8"/>
      <c r="L45" s="8"/>
    </row>
    <row r="46" spans="1:12" ht="52.5" customHeight="1" x14ac:dyDescent="0.25">
      <c r="A46" s="258"/>
      <c r="B46" s="74" t="s">
        <v>378</v>
      </c>
      <c r="C46" s="83">
        <v>33</v>
      </c>
      <c r="D46" s="74"/>
      <c r="E46" s="43"/>
      <c r="F46" s="43"/>
      <c r="G46" s="264"/>
      <c r="H46" s="217"/>
      <c r="I46" s="271"/>
      <c r="J46" s="236"/>
      <c r="K46" s="8"/>
      <c r="L46" s="8"/>
    </row>
    <row r="47" spans="1:12" ht="52.5" customHeight="1" x14ac:dyDescent="0.25">
      <c r="A47" s="258"/>
      <c r="B47" s="74" t="s">
        <v>764</v>
      </c>
      <c r="C47" s="81">
        <v>1</v>
      </c>
      <c r="D47" s="82"/>
      <c r="E47" s="43"/>
      <c r="F47" s="43"/>
      <c r="G47" s="264"/>
      <c r="H47" s="217"/>
      <c r="I47" s="271"/>
      <c r="J47" s="236"/>
      <c r="K47" s="8"/>
      <c r="L47" s="8"/>
    </row>
    <row r="48" spans="1:12" ht="52.5" customHeight="1" x14ac:dyDescent="0.25">
      <c r="A48" s="258"/>
      <c r="B48" s="74" t="s">
        <v>376</v>
      </c>
      <c r="C48" s="83">
        <v>3</v>
      </c>
      <c r="D48" s="74"/>
      <c r="E48" s="43"/>
      <c r="F48" s="43"/>
      <c r="G48" s="264"/>
      <c r="H48" s="217"/>
      <c r="I48" s="271"/>
      <c r="J48" s="236"/>
      <c r="K48" s="8"/>
      <c r="L48" s="8"/>
    </row>
    <row r="49" spans="1:12" ht="52.5" customHeight="1" x14ac:dyDescent="0.25">
      <c r="A49" s="116" t="s">
        <v>772</v>
      </c>
      <c r="B49" s="74" t="s">
        <v>773</v>
      </c>
      <c r="C49" s="83">
        <v>1</v>
      </c>
      <c r="D49" s="74"/>
      <c r="E49" s="43"/>
      <c r="F49" s="43"/>
      <c r="G49" s="264"/>
      <c r="H49" s="217"/>
      <c r="I49" s="271"/>
      <c r="J49" s="236"/>
      <c r="K49" s="8"/>
      <c r="L49" s="8"/>
    </row>
    <row r="50" spans="1:12" ht="52.5" customHeight="1" x14ac:dyDescent="0.25">
      <c r="A50" s="258" t="s">
        <v>731</v>
      </c>
      <c r="B50" s="74" t="s">
        <v>774</v>
      </c>
      <c r="C50" s="83">
        <v>7</v>
      </c>
      <c r="D50" s="74"/>
      <c r="E50" s="43"/>
      <c r="F50" s="43"/>
      <c r="G50" s="264"/>
      <c r="H50" s="217"/>
      <c r="I50" s="271"/>
      <c r="J50" s="236"/>
      <c r="K50" s="8"/>
      <c r="L50" s="8"/>
    </row>
    <row r="51" spans="1:12" ht="52.5" customHeight="1" x14ac:dyDescent="0.25">
      <c r="A51" s="258"/>
      <c r="B51" s="74" t="s">
        <v>775</v>
      </c>
      <c r="C51" s="83">
        <v>1</v>
      </c>
      <c r="D51" s="74"/>
      <c r="E51" s="43"/>
      <c r="F51" s="43"/>
      <c r="G51" s="264"/>
      <c r="H51" s="217"/>
      <c r="I51" s="271"/>
      <c r="J51" s="236"/>
      <c r="K51" s="8"/>
      <c r="L51" s="8"/>
    </row>
    <row r="52" spans="1:12" ht="52.5" customHeight="1" thickBot="1" x14ac:dyDescent="0.3">
      <c r="A52" s="274"/>
      <c r="B52" s="86" t="s">
        <v>175</v>
      </c>
      <c r="C52" s="85">
        <v>7</v>
      </c>
      <c r="D52" s="86"/>
      <c r="E52" s="87"/>
      <c r="F52" s="87"/>
      <c r="G52" s="265"/>
      <c r="H52" s="268"/>
      <c r="I52" s="272"/>
      <c r="J52" s="237"/>
      <c r="K52" s="8"/>
      <c r="L52" s="8"/>
    </row>
  </sheetData>
  <mergeCells count="21">
    <mergeCell ref="A39:A41"/>
    <mergeCell ref="G39:G52"/>
    <mergeCell ref="H39:H52"/>
    <mergeCell ref="I39:I52"/>
    <mergeCell ref="J39:J52"/>
    <mergeCell ref="A42:A44"/>
    <mergeCell ref="A45:A48"/>
    <mergeCell ref="A50:A52"/>
    <mergeCell ref="A33:J33"/>
    <mergeCell ref="A34:K34"/>
    <mergeCell ref="A37:I37"/>
    <mergeCell ref="A25:J25"/>
    <mergeCell ref="A26:K26"/>
    <mergeCell ref="A28:L28"/>
    <mergeCell ref="A31:H31"/>
    <mergeCell ref="A32:H32"/>
    <mergeCell ref="A23:H23"/>
    <mergeCell ref="A24:H24"/>
    <mergeCell ref="A20:A21"/>
    <mergeCell ref="A1:L1"/>
    <mergeCell ref="A5:A17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2:L26"/>
  <sheetViews>
    <sheetView zoomScale="70" zoomScaleNormal="70" workbookViewId="0">
      <selection activeCell="K9" sqref="K9"/>
    </sheetView>
  </sheetViews>
  <sheetFormatPr defaultColWidth="9.125" defaultRowHeight="15.75" x14ac:dyDescent="0.25"/>
  <cols>
    <col min="1" max="1" width="51.625" style="68" customWidth="1"/>
    <col min="2" max="2" width="39.5" style="8" bestFit="1" customWidth="1"/>
    <col min="3" max="3" width="6.375" style="19" customWidth="1"/>
    <col min="4" max="4" width="56.625" style="20" bestFit="1" customWidth="1"/>
    <col min="5" max="5" width="15.375" style="69" customWidth="1"/>
    <col min="6" max="6" width="12.875" style="69" customWidth="1"/>
    <col min="7" max="7" width="115.625" style="70" bestFit="1" customWidth="1"/>
    <col min="8" max="9" width="18.5" style="8" customWidth="1"/>
    <col min="10" max="10" width="14" style="71" customWidth="1"/>
    <col min="11" max="11" width="15.875" style="8" customWidth="1"/>
    <col min="12" max="12" width="19.875" style="8" customWidth="1"/>
    <col min="13" max="13" width="5" style="8" customWidth="1"/>
    <col min="14" max="14" width="6" style="8" customWidth="1"/>
    <col min="15" max="15" width="17.5" style="8" customWidth="1"/>
    <col min="16" max="16" width="41.375" style="8" bestFit="1" customWidth="1"/>
    <col min="17" max="17" width="4.375" style="8" customWidth="1"/>
    <col min="18" max="18" width="11.625" style="8" bestFit="1" customWidth="1"/>
    <col min="19" max="19" width="14.375" style="8" customWidth="1"/>
    <col min="20" max="20" width="35" style="8" bestFit="1" customWidth="1"/>
    <col min="21" max="21" width="5.875" style="8" customWidth="1"/>
    <col min="22" max="22" width="5.625" style="8" customWidth="1"/>
    <col min="23" max="23" width="15.125" style="8" customWidth="1"/>
    <col min="24" max="24" width="31" style="8" customWidth="1"/>
    <col min="25" max="25" width="7.125" style="8" customWidth="1"/>
    <col min="26" max="26" width="5.875" style="8" customWidth="1"/>
    <col min="27" max="27" width="15.375" style="8" customWidth="1"/>
    <col min="28" max="28" width="37.5" style="8" customWidth="1"/>
    <col min="29" max="30" width="6.5" style="8" customWidth="1"/>
    <col min="31" max="31" width="14.5" style="8" customWidth="1"/>
    <col min="32" max="32" width="36.125" style="8" customWidth="1"/>
    <col min="33" max="16384" width="9.125" style="8"/>
  </cols>
  <sheetData>
    <row r="2" spans="1:12" ht="27" customHeight="1" x14ac:dyDescent="0.25">
      <c r="A2" s="238" t="s">
        <v>606</v>
      </c>
      <c r="B2" s="238"/>
      <c r="C2" s="238"/>
      <c r="D2" s="239"/>
      <c r="E2" s="238"/>
      <c r="F2" s="238"/>
      <c r="G2" s="238"/>
      <c r="H2" s="238"/>
      <c r="I2" s="238"/>
      <c r="J2" s="238"/>
      <c r="K2" s="238"/>
      <c r="L2" s="238"/>
    </row>
    <row r="3" spans="1:12" s="19" customFormat="1" ht="27" customHeight="1" x14ac:dyDescent="0.25">
      <c r="A3" s="22" t="s">
        <v>17</v>
      </c>
      <c r="B3" s="23" t="s">
        <v>18</v>
      </c>
      <c r="C3" s="23" t="s">
        <v>19</v>
      </c>
      <c r="D3" s="24" t="s">
        <v>607</v>
      </c>
      <c r="E3" s="25" t="s">
        <v>608</v>
      </c>
      <c r="F3" s="25" t="s">
        <v>609</v>
      </c>
      <c r="G3" s="23" t="s">
        <v>610</v>
      </c>
      <c r="H3" s="25" t="s">
        <v>20</v>
      </c>
      <c r="I3" s="25" t="s">
        <v>21</v>
      </c>
      <c r="J3" s="26" t="s">
        <v>22</v>
      </c>
      <c r="K3" s="25" t="s">
        <v>23</v>
      </c>
      <c r="L3" s="23" t="s">
        <v>24</v>
      </c>
    </row>
    <row r="4" spans="1:12" ht="27" customHeight="1" x14ac:dyDescent="0.25">
      <c r="A4" s="240"/>
      <c r="B4" s="44" t="s">
        <v>638</v>
      </c>
      <c r="C4" s="28">
        <v>1</v>
      </c>
      <c r="D4" s="11" t="s">
        <v>639</v>
      </c>
      <c r="E4" s="40">
        <v>44927</v>
      </c>
      <c r="F4" s="43"/>
      <c r="G4" s="30" t="s">
        <v>640</v>
      </c>
      <c r="H4" s="31">
        <v>5000</v>
      </c>
      <c r="I4" s="31">
        <f t="shared" ref="I4:I5" si="0">C4*H4</f>
        <v>5000</v>
      </c>
      <c r="J4" s="38"/>
      <c r="K4" s="33">
        <f>C4*J4</f>
        <v>0</v>
      </c>
      <c r="L4" s="33">
        <f>K4*3</f>
        <v>0</v>
      </c>
    </row>
    <row r="5" spans="1:12" ht="27" customHeight="1" x14ac:dyDescent="0.25">
      <c r="A5" s="240"/>
      <c r="B5" s="44" t="s">
        <v>656</v>
      </c>
      <c r="C5" s="28">
        <v>3</v>
      </c>
      <c r="D5" s="11" t="s">
        <v>659</v>
      </c>
      <c r="E5" s="43"/>
      <c r="F5" s="43"/>
      <c r="G5" s="30" t="s">
        <v>640</v>
      </c>
      <c r="H5" s="31">
        <v>4500</v>
      </c>
      <c r="I5" s="31">
        <f t="shared" si="0"/>
        <v>13500</v>
      </c>
      <c r="J5" s="38"/>
      <c r="K5" s="33">
        <f t="shared" ref="K5:K8" si="1">C5*J5</f>
        <v>0</v>
      </c>
      <c r="L5" s="33">
        <f t="shared" ref="L5:L11" si="2">K5*3</f>
        <v>0</v>
      </c>
    </row>
    <row r="6" spans="1:12" ht="27" customHeight="1" x14ac:dyDescent="0.25">
      <c r="A6" s="275" t="s">
        <v>698</v>
      </c>
      <c r="B6" s="48" t="s">
        <v>699</v>
      </c>
      <c r="C6" s="56">
        <v>4</v>
      </c>
      <c r="D6" s="56"/>
      <c r="E6" s="40">
        <v>44927</v>
      </c>
      <c r="F6" s="43"/>
      <c r="G6" s="30" t="s">
        <v>640</v>
      </c>
      <c r="H6" s="31">
        <v>2100</v>
      </c>
      <c r="I6" s="31">
        <f t="shared" ref="I6:I11" si="3">C6*H6</f>
        <v>8400</v>
      </c>
      <c r="J6" s="38"/>
      <c r="K6" s="33">
        <f t="shared" si="1"/>
        <v>0</v>
      </c>
      <c r="L6" s="33">
        <f t="shared" si="2"/>
        <v>0</v>
      </c>
    </row>
    <row r="7" spans="1:12" ht="27" customHeight="1" x14ac:dyDescent="0.25">
      <c r="A7" s="275"/>
      <c r="B7" s="36" t="s">
        <v>700</v>
      </c>
      <c r="C7" s="56">
        <v>4</v>
      </c>
      <c r="D7" s="56"/>
      <c r="E7" s="40">
        <v>44927</v>
      </c>
      <c r="F7" s="43"/>
      <c r="G7" s="30" t="s">
        <v>640</v>
      </c>
      <c r="H7" s="31">
        <v>2000</v>
      </c>
      <c r="I7" s="31">
        <f t="shared" si="3"/>
        <v>8000</v>
      </c>
      <c r="J7" s="38"/>
      <c r="K7" s="33">
        <f t="shared" si="1"/>
        <v>0</v>
      </c>
      <c r="L7" s="33">
        <f t="shared" si="2"/>
        <v>0</v>
      </c>
    </row>
    <row r="8" spans="1:12" ht="27" customHeight="1" x14ac:dyDescent="0.25">
      <c r="A8" s="275"/>
      <c r="B8" s="48" t="s">
        <v>701</v>
      </c>
      <c r="C8" s="56">
        <v>1</v>
      </c>
      <c r="D8" s="56"/>
      <c r="E8" s="40">
        <v>44927</v>
      </c>
      <c r="F8" s="43"/>
      <c r="G8" s="30" t="s">
        <v>640</v>
      </c>
      <c r="H8" s="31">
        <v>2000</v>
      </c>
      <c r="I8" s="31">
        <f t="shared" si="3"/>
        <v>2000</v>
      </c>
      <c r="J8" s="38"/>
      <c r="K8" s="33">
        <f t="shared" si="1"/>
        <v>0</v>
      </c>
      <c r="L8" s="33">
        <f t="shared" si="2"/>
        <v>0</v>
      </c>
    </row>
    <row r="9" spans="1:12" ht="27" customHeight="1" x14ac:dyDescent="0.25">
      <c r="A9" s="275" t="s">
        <v>90</v>
      </c>
      <c r="B9" s="44" t="s">
        <v>705</v>
      </c>
      <c r="C9" s="28">
        <v>1</v>
      </c>
      <c r="D9" s="28"/>
      <c r="E9" s="43"/>
      <c r="F9" s="43"/>
      <c r="G9" s="30" t="s">
        <v>640</v>
      </c>
      <c r="H9" s="31">
        <v>3000</v>
      </c>
      <c r="I9" s="31">
        <f t="shared" si="3"/>
        <v>3000</v>
      </c>
      <c r="J9" s="38"/>
      <c r="K9" s="33">
        <f t="shared" ref="K9:K11" si="4">C9*J9</f>
        <v>0</v>
      </c>
      <c r="L9" s="33">
        <f t="shared" si="2"/>
        <v>0</v>
      </c>
    </row>
    <row r="10" spans="1:12" ht="27" customHeight="1" x14ac:dyDescent="0.25">
      <c r="A10" s="275"/>
      <c r="B10" s="44" t="s">
        <v>706</v>
      </c>
      <c r="C10" s="28">
        <v>2</v>
      </c>
      <c r="D10" s="28"/>
      <c r="E10" s="43"/>
      <c r="F10" s="43"/>
      <c r="G10" s="30" t="s">
        <v>640</v>
      </c>
      <c r="H10" s="31">
        <v>2500</v>
      </c>
      <c r="I10" s="31">
        <f t="shared" si="3"/>
        <v>5000</v>
      </c>
      <c r="J10" s="38"/>
      <c r="K10" s="33">
        <f t="shared" si="4"/>
        <v>0</v>
      </c>
      <c r="L10" s="33">
        <f t="shared" si="2"/>
        <v>0</v>
      </c>
    </row>
    <row r="11" spans="1:12" s="169" customFormat="1" ht="27" customHeight="1" x14ac:dyDescent="0.25">
      <c r="A11" s="165" t="s">
        <v>720</v>
      </c>
      <c r="B11" s="57" t="s">
        <v>726</v>
      </c>
      <c r="C11" s="50">
        <v>2</v>
      </c>
      <c r="D11" s="50"/>
      <c r="E11" s="54"/>
      <c r="F11" s="54"/>
      <c r="G11" s="45" t="s">
        <v>640</v>
      </c>
      <c r="H11" s="193">
        <v>1200</v>
      </c>
      <c r="I11" s="31">
        <f t="shared" si="3"/>
        <v>2400</v>
      </c>
      <c r="J11" s="46"/>
      <c r="K11" s="47">
        <f t="shared" si="4"/>
        <v>0</v>
      </c>
      <c r="L11" s="47">
        <f t="shared" si="2"/>
        <v>0</v>
      </c>
    </row>
    <row r="12" spans="1:12" s="170" customFormat="1" ht="27" customHeight="1" x14ac:dyDescent="0.25">
      <c r="A12" s="241" t="s">
        <v>735</v>
      </c>
      <c r="B12" s="241"/>
      <c r="C12" s="241"/>
      <c r="D12" s="241"/>
      <c r="E12" s="241"/>
      <c r="F12" s="241"/>
      <c r="G12" s="241"/>
      <c r="H12" s="241"/>
      <c r="I12" s="62">
        <f>SUM(I4:I11)</f>
        <v>47300</v>
      </c>
      <c r="J12" s="63"/>
      <c r="K12" s="64"/>
      <c r="L12" s="64"/>
    </row>
    <row r="13" spans="1:12" s="170" customFormat="1" ht="27" customHeight="1" thickBot="1" x14ac:dyDescent="0.3">
      <c r="A13" s="239" t="s">
        <v>736</v>
      </c>
      <c r="B13" s="239"/>
      <c r="C13" s="239"/>
      <c r="D13" s="239"/>
      <c r="E13" s="239"/>
      <c r="F13" s="239"/>
      <c r="G13" s="239"/>
      <c r="H13" s="239"/>
      <c r="I13" s="65">
        <f>I12*3</f>
        <v>141900</v>
      </c>
      <c r="J13" s="63"/>
      <c r="K13" s="64"/>
      <c r="L13" s="64"/>
    </row>
    <row r="14" spans="1:12" s="170" customFormat="1" ht="27" customHeight="1" thickBot="1" x14ac:dyDescent="0.3">
      <c r="A14" s="239" t="s">
        <v>737</v>
      </c>
      <c r="B14" s="239"/>
      <c r="C14" s="239"/>
      <c r="D14" s="239"/>
      <c r="E14" s="239"/>
      <c r="F14" s="239"/>
      <c r="G14" s="239"/>
      <c r="H14" s="239"/>
      <c r="I14" s="239"/>
      <c r="J14" s="239"/>
      <c r="K14" s="66">
        <f>SUM(K4:K11)</f>
        <v>0</v>
      </c>
      <c r="L14" s="64"/>
    </row>
    <row r="15" spans="1:12" s="170" customFormat="1" ht="27" customHeight="1" thickBot="1" x14ac:dyDescent="0.3">
      <c r="A15" s="239" t="s">
        <v>738</v>
      </c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67">
        <f>SUM(L4:L11)</f>
        <v>0</v>
      </c>
    </row>
    <row r="17" spans="1:12" ht="27" customHeight="1" x14ac:dyDescent="0.25">
      <c r="A17" s="238" t="s">
        <v>748</v>
      </c>
      <c r="B17" s="238"/>
      <c r="C17" s="238"/>
      <c r="D17" s="239"/>
      <c r="E17" s="238"/>
      <c r="F17" s="238"/>
      <c r="G17" s="238"/>
      <c r="H17" s="238"/>
      <c r="I17" s="238"/>
    </row>
    <row r="18" spans="1:12" s="19" customFormat="1" ht="51.75" thickBot="1" x14ac:dyDescent="0.3">
      <c r="A18" s="77" t="s">
        <v>17</v>
      </c>
      <c r="B18" s="78" t="s">
        <v>18</v>
      </c>
      <c r="C18" s="78" t="s">
        <v>19</v>
      </c>
      <c r="D18" s="79"/>
      <c r="E18" s="80" t="s">
        <v>749</v>
      </c>
      <c r="F18" s="80"/>
      <c r="G18" s="78" t="s">
        <v>610</v>
      </c>
      <c r="H18" s="80" t="s">
        <v>750</v>
      </c>
      <c r="I18" s="80" t="s">
        <v>751</v>
      </c>
      <c r="J18" s="71"/>
      <c r="K18" s="8"/>
      <c r="L18" s="8"/>
    </row>
    <row r="19" spans="1:12" ht="27" customHeight="1" x14ac:dyDescent="0.25">
      <c r="A19" s="281" t="s">
        <v>630</v>
      </c>
      <c r="B19" s="96" t="s">
        <v>79</v>
      </c>
      <c r="C19" s="97">
        <v>3</v>
      </c>
      <c r="D19" s="98"/>
      <c r="E19" s="99">
        <v>44927</v>
      </c>
      <c r="F19" s="100"/>
      <c r="G19" s="262" t="s">
        <v>758</v>
      </c>
      <c r="H19" s="285">
        <v>20000</v>
      </c>
      <c r="I19" s="285">
        <v>5000</v>
      </c>
      <c r="J19" s="276">
        <f>H19+I19</f>
        <v>25000</v>
      </c>
    </row>
    <row r="20" spans="1:12" ht="27" customHeight="1" x14ac:dyDescent="0.25">
      <c r="A20" s="282"/>
      <c r="B20" s="44" t="s">
        <v>759</v>
      </c>
      <c r="C20" s="50">
        <v>1</v>
      </c>
      <c r="D20" s="61"/>
      <c r="E20" s="101">
        <v>44927</v>
      </c>
      <c r="F20" s="102"/>
      <c r="G20" s="264"/>
      <c r="H20" s="286"/>
      <c r="I20" s="286"/>
      <c r="J20" s="277"/>
    </row>
    <row r="21" spans="1:12" ht="27" customHeight="1" x14ac:dyDescent="0.25">
      <c r="A21" s="282"/>
      <c r="B21" s="44" t="s">
        <v>760</v>
      </c>
      <c r="C21" s="50">
        <v>1</v>
      </c>
      <c r="D21" s="61"/>
      <c r="E21" s="101">
        <v>44927</v>
      </c>
      <c r="F21" s="58"/>
      <c r="G21" s="264"/>
      <c r="H21" s="286"/>
      <c r="I21" s="286"/>
      <c r="J21" s="277"/>
    </row>
    <row r="22" spans="1:12" ht="27" customHeight="1" x14ac:dyDescent="0.25">
      <c r="A22" s="283"/>
      <c r="B22" s="44" t="s">
        <v>761</v>
      </c>
      <c r="C22" s="50">
        <v>1</v>
      </c>
      <c r="D22" s="61"/>
      <c r="E22" s="101">
        <v>44927</v>
      </c>
      <c r="F22" s="43"/>
      <c r="G22" s="264"/>
      <c r="H22" s="286"/>
      <c r="I22" s="286"/>
      <c r="J22" s="277"/>
    </row>
    <row r="23" spans="1:12" ht="27" customHeight="1" x14ac:dyDescent="0.25">
      <c r="A23" s="103" t="s">
        <v>762</v>
      </c>
      <c r="B23" s="104" t="s">
        <v>763</v>
      </c>
      <c r="C23" s="105">
        <v>1</v>
      </c>
      <c r="D23" s="106"/>
      <c r="E23" s="101">
        <v>44927</v>
      </c>
      <c r="F23" s="107"/>
      <c r="G23" s="284"/>
      <c r="H23" s="287"/>
      <c r="I23" s="287"/>
      <c r="J23" s="277"/>
    </row>
    <row r="24" spans="1:12" ht="27" customHeight="1" thickBot="1" x14ac:dyDescent="0.3">
      <c r="A24" s="84" t="s">
        <v>712</v>
      </c>
      <c r="B24" s="108" t="s">
        <v>764</v>
      </c>
      <c r="C24" s="109">
        <v>4</v>
      </c>
      <c r="D24" s="110"/>
      <c r="E24" s="111">
        <v>44927</v>
      </c>
      <c r="F24" s="87"/>
      <c r="G24" s="265"/>
      <c r="H24" s="288"/>
      <c r="I24" s="288"/>
      <c r="J24" s="278"/>
    </row>
    <row r="25" spans="1:12" ht="27" customHeight="1" x14ac:dyDescent="0.25">
      <c r="H25" s="171"/>
      <c r="I25" s="171"/>
    </row>
    <row r="26" spans="1:12" ht="27" customHeight="1" x14ac:dyDescent="0.25">
      <c r="H26" s="279"/>
      <c r="I26" s="280"/>
    </row>
  </sheetData>
  <mergeCells count="15">
    <mergeCell ref="H26:I26"/>
    <mergeCell ref="A19:A22"/>
    <mergeCell ref="G19:G24"/>
    <mergeCell ref="H19:H24"/>
    <mergeCell ref="I19:I24"/>
    <mergeCell ref="A6:A8"/>
    <mergeCell ref="A9:A10"/>
    <mergeCell ref="A2:L2"/>
    <mergeCell ref="A4:A5"/>
    <mergeCell ref="J19:J24"/>
    <mergeCell ref="A17:I17"/>
    <mergeCell ref="A14:J14"/>
    <mergeCell ref="A15:K15"/>
    <mergeCell ref="A12:H12"/>
    <mergeCell ref="A13:H13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L15"/>
  <sheetViews>
    <sheetView topLeftCell="G1" zoomScale="70" zoomScaleNormal="70" workbookViewId="0">
      <selection activeCell="L24" sqref="L23:L24"/>
    </sheetView>
  </sheetViews>
  <sheetFormatPr defaultColWidth="9.125" defaultRowHeight="15.75" x14ac:dyDescent="0.25"/>
  <cols>
    <col min="1" max="1" width="51.625" style="68" customWidth="1"/>
    <col min="2" max="2" width="39.5" style="8" bestFit="1" customWidth="1"/>
    <col min="3" max="3" width="6.375" style="19" customWidth="1"/>
    <col min="4" max="4" width="56.625" style="20" bestFit="1" customWidth="1"/>
    <col min="5" max="5" width="15.375" style="69" customWidth="1"/>
    <col min="6" max="6" width="12.875" style="69" customWidth="1"/>
    <col min="7" max="7" width="115.625" style="70" bestFit="1" customWidth="1"/>
    <col min="8" max="9" width="18.5" style="8" customWidth="1"/>
    <col min="10" max="10" width="14" style="71" customWidth="1"/>
    <col min="11" max="11" width="15.875" style="8" customWidth="1"/>
    <col min="12" max="12" width="19.875" style="8" customWidth="1"/>
    <col min="13" max="13" width="5" style="8" customWidth="1"/>
    <col min="14" max="14" width="6" style="8" customWidth="1"/>
    <col min="15" max="15" width="17.5" style="8" customWidth="1"/>
    <col min="16" max="16" width="41.375" style="8" bestFit="1" customWidth="1"/>
    <col min="17" max="17" width="4.375" style="8" customWidth="1"/>
    <col min="18" max="18" width="11.625" style="8" bestFit="1" customWidth="1"/>
    <col min="19" max="19" width="14.375" style="8" customWidth="1"/>
    <col min="20" max="20" width="35" style="8" bestFit="1" customWidth="1"/>
    <col min="21" max="21" width="5.875" style="8" customWidth="1"/>
    <col min="22" max="22" width="5.625" style="8" customWidth="1"/>
    <col min="23" max="23" width="15.125" style="8" customWidth="1"/>
    <col min="24" max="24" width="31" style="8" customWidth="1"/>
    <col min="25" max="25" width="7.125" style="8" customWidth="1"/>
    <col min="26" max="26" width="5.875" style="8" customWidth="1"/>
    <col min="27" max="27" width="15.375" style="8" customWidth="1"/>
    <col min="28" max="28" width="37.5" style="8" customWidth="1"/>
    <col min="29" max="30" width="6.5" style="8" customWidth="1"/>
    <col min="31" max="31" width="14.5" style="8" customWidth="1"/>
    <col min="32" max="32" width="36.125" style="8" customWidth="1"/>
    <col min="33" max="16384" width="9.125" style="8"/>
  </cols>
  <sheetData>
    <row r="1" spans="1:12" ht="27" customHeight="1" x14ac:dyDescent="0.25"/>
    <row r="2" spans="1:12" ht="27" customHeight="1" x14ac:dyDescent="0.25">
      <c r="A2" s="238" t="s">
        <v>606</v>
      </c>
      <c r="B2" s="238"/>
      <c r="C2" s="238"/>
      <c r="D2" s="239"/>
      <c r="E2" s="238"/>
      <c r="F2" s="238"/>
      <c r="G2" s="238"/>
      <c r="H2" s="238"/>
      <c r="I2" s="238"/>
      <c r="J2" s="238"/>
      <c r="K2" s="238"/>
      <c r="L2" s="238"/>
    </row>
    <row r="3" spans="1:12" s="19" customFormat="1" ht="27" customHeight="1" x14ac:dyDescent="0.25">
      <c r="A3" s="22" t="s">
        <v>17</v>
      </c>
      <c r="B3" s="23" t="s">
        <v>18</v>
      </c>
      <c r="C3" s="23" t="s">
        <v>19</v>
      </c>
      <c r="D3" s="24" t="s">
        <v>607</v>
      </c>
      <c r="E3" s="25" t="s">
        <v>608</v>
      </c>
      <c r="F3" s="25" t="s">
        <v>609</v>
      </c>
      <c r="G3" s="23" t="s">
        <v>610</v>
      </c>
      <c r="H3" s="25" t="s">
        <v>20</v>
      </c>
      <c r="I3" s="25" t="s">
        <v>21</v>
      </c>
      <c r="J3" s="26" t="s">
        <v>22</v>
      </c>
      <c r="K3" s="25" t="s">
        <v>23</v>
      </c>
      <c r="L3" s="23" t="s">
        <v>24</v>
      </c>
    </row>
    <row r="4" spans="1:12" ht="27" customHeight="1" x14ac:dyDescent="0.25">
      <c r="A4" s="185" t="s">
        <v>793</v>
      </c>
      <c r="B4" s="27" t="s">
        <v>623</v>
      </c>
      <c r="C4" s="28">
        <v>2</v>
      </c>
      <c r="D4" s="29"/>
      <c r="E4" s="11" t="s">
        <v>624</v>
      </c>
      <c r="F4" s="11"/>
      <c r="G4" s="30" t="s">
        <v>625</v>
      </c>
      <c r="H4" s="31">
        <v>9000</v>
      </c>
      <c r="I4" s="31">
        <f t="shared" ref="I4:I7" si="0">C4*H4</f>
        <v>18000</v>
      </c>
      <c r="J4" s="32"/>
      <c r="K4" s="33">
        <f t="shared" ref="K4:K7" si="1">C4*J4</f>
        <v>0</v>
      </c>
      <c r="L4" s="33">
        <f t="shared" ref="L4:L7" si="2">K4*3</f>
        <v>0</v>
      </c>
    </row>
    <row r="5" spans="1:12" ht="27" customHeight="1" x14ac:dyDescent="0.25">
      <c r="A5" s="240" t="s">
        <v>630</v>
      </c>
      <c r="B5" s="53" t="s">
        <v>670</v>
      </c>
      <c r="C5" s="28">
        <v>1</v>
      </c>
      <c r="D5" s="29"/>
      <c r="E5" s="43"/>
      <c r="F5" s="43"/>
      <c r="G5" s="30" t="s">
        <v>625</v>
      </c>
      <c r="H5" s="31">
        <v>6000</v>
      </c>
      <c r="I5" s="31">
        <f t="shared" si="0"/>
        <v>6000</v>
      </c>
      <c r="J5" s="38"/>
      <c r="K5" s="33">
        <f t="shared" ref="K5" si="3">C5*J5</f>
        <v>0</v>
      </c>
      <c r="L5" s="33">
        <f t="shared" ref="L5" si="4">K5*3</f>
        <v>0</v>
      </c>
    </row>
    <row r="6" spans="1:12" ht="27" customHeight="1" x14ac:dyDescent="0.25">
      <c r="A6" s="240"/>
      <c r="B6" s="36" t="s">
        <v>690</v>
      </c>
      <c r="C6" s="28">
        <v>1</v>
      </c>
      <c r="D6" s="29" t="s">
        <v>695</v>
      </c>
      <c r="E6" s="37">
        <v>44927</v>
      </c>
      <c r="F6" s="37"/>
      <c r="G6" s="30" t="s">
        <v>625</v>
      </c>
      <c r="H6" s="31">
        <v>6000</v>
      </c>
      <c r="I6" s="31">
        <f t="shared" si="0"/>
        <v>6000</v>
      </c>
      <c r="J6" s="38"/>
      <c r="K6" s="33">
        <f t="shared" si="1"/>
        <v>0</v>
      </c>
      <c r="L6" s="33">
        <f t="shared" si="2"/>
        <v>0</v>
      </c>
    </row>
    <row r="7" spans="1:12" ht="27" customHeight="1" x14ac:dyDescent="0.25">
      <c r="A7" s="240"/>
      <c r="B7" s="36" t="s">
        <v>690</v>
      </c>
      <c r="C7" s="28">
        <v>2</v>
      </c>
      <c r="D7" s="29" t="s">
        <v>696</v>
      </c>
      <c r="E7" s="37">
        <v>45261</v>
      </c>
      <c r="F7" s="37"/>
      <c r="G7" s="30" t="s">
        <v>625</v>
      </c>
      <c r="H7" s="31">
        <v>6000</v>
      </c>
      <c r="I7" s="31">
        <f t="shared" si="0"/>
        <v>12000</v>
      </c>
      <c r="J7" s="38"/>
      <c r="K7" s="33">
        <f t="shared" si="1"/>
        <v>0</v>
      </c>
      <c r="L7" s="33">
        <f t="shared" si="2"/>
        <v>0</v>
      </c>
    </row>
    <row r="8" spans="1:12" s="170" customFormat="1" ht="27" customHeight="1" x14ac:dyDescent="0.25">
      <c r="A8" s="241" t="s">
        <v>735</v>
      </c>
      <c r="B8" s="241"/>
      <c r="C8" s="241"/>
      <c r="D8" s="241"/>
      <c r="E8" s="241"/>
      <c r="F8" s="241"/>
      <c r="G8" s="241"/>
      <c r="H8" s="241"/>
      <c r="I8" s="62">
        <f>SUM(I4:I7)</f>
        <v>42000</v>
      </c>
      <c r="J8" s="63"/>
      <c r="K8" s="64"/>
      <c r="L8" s="64"/>
    </row>
    <row r="9" spans="1:12" s="170" customFormat="1" ht="27" customHeight="1" thickBot="1" x14ac:dyDescent="0.3">
      <c r="A9" s="239" t="s">
        <v>736</v>
      </c>
      <c r="B9" s="239"/>
      <c r="C9" s="239"/>
      <c r="D9" s="239"/>
      <c r="E9" s="239"/>
      <c r="F9" s="239"/>
      <c r="G9" s="239"/>
      <c r="H9" s="239"/>
      <c r="I9" s="65">
        <f>I8*3</f>
        <v>126000</v>
      </c>
      <c r="J9" s="63"/>
      <c r="K9" s="64"/>
      <c r="L9" s="64"/>
    </row>
    <row r="10" spans="1:12" s="170" customFormat="1" ht="27" customHeight="1" thickBot="1" x14ac:dyDescent="0.3">
      <c r="A10" s="239" t="s">
        <v>737</v>
      </c>
      <c r="B10" s="239"/>
      <c r="C10" s="239"/>
      <c r="D10" s="239"/>
      <c r="E10" s="239"/>
      <c r="F10" s="239"/>
      <c r="G10" s="239"/>
      <c r="H10" s="239"/>
      <c r="I10" s="239"/>
      <c r="J10" s="239"/>
      <c r="K10" s="66">
        <f>SUM(K4:K7)</f>
        <v>0</v>
      </c>
      <c r="L10" s="64"/>
    </row>
    <row r="11" spans="1:12" s="170" customFormat="1" ht="27" customHeight="1" thickBot="1" x14ac:dyDescent="0.3">
      <c r="A11" s="239" t="s">
        <v>738</v>
      </c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67">
        <f>SUM(L4:L7)</f>
        <v>0</v>
      </c>
    </row>
    <row r="13" spans="1:12" ht="27" customHeight="1" x14ac:dyDescent="0.25">
      <c r="A13" s="238" t="s">
        <v>748</v>
      </c>
      <c r="B13" s="238"/>
      <c r="C13" s="238"/>
      <c r="D13" s="239"/>
      <c r="E13" s="238"/>
      <c r="F13" s="238"/>
      <c r="G13" s="238"/>
      <c r="H13" s="238"/>
      <c r="I13" s="238"/>
    </row>
    <row r="14" spans="1:12" s="19" customFormat="1" ht="51.75" thickBot="1" x14ac:dyDescent="0.3">
      <c r="A14" s="77" t="s">
        <v>17</v>
      </c>
      <c r="B14" s="78" t="s">
        <v>18</v>
      </c>
      <c r="C14" s="78" t="s">
        <v>19</v>
      </c>
      <c r="D14" s="79"/>
      <c r="E14" s="80" t="s">
        <v>749</v>
      </c>
      <c r="F14" s="25"/>
      <c r="G14" s="78" t="s">
        <v>610</v>
      </c>
      <c r="H14" s="80" t="s">
        <v>750</v>
      </c>
      <c r="I14" s="80" t="s">
        <v>751</v>
      </c>
      <c r="J14" s="71"/>
      <c r="K14" s="8"/>
      <c r="L14" s="8"/>
    </row>
    <row r="15" spans="1:12" ht="27" customHeight="1" thickBot="1" x14ac:dyDescent="0.3">
      <c r="A15" s="88" t="s">
        <v>630</v>
      </c>
      <c r="B15" s="89" t="s">
        <v>757</v>
      </c>
      <c r="C15" s="90">
        <v>1</v>
      </c>
      <c r="D15" s="91"/>
      <c r="E15" s="37">
        <v>44743</v>
      </c>
      <c r="F15" s="37"/>
      <c r="G15" s="92" t="s">
        <v>625</v>
      </c>
      <c r="H15" s="93">
        <v>2000</v>
      </c>
      <c r="I15" s="94">
        <v>0</v>
      </c>
      <c r="J15" s="95">
        <f>H15</f>
        <v>2000</v>
      </c>
    </row>
  </sheetData>
  <mergeCells count="7">
    <mergeCell ref="A2:L2"/>
    <mergeCell ref="A5:A7"/>
    <mergeCell ref="A13:I13"/>
    <mergeCell ref="A10:J10"/>
    <mergeCell ref="A11:K11"/>
    <mergeCell ref="A8:H8"/>
    <mergeCell ref="A9:H9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4"/>
  <dimension ref="A1:C9"/>
  <sheetViews>
    <sheetView topLeftCell="A4" workbookViewId="0">
      <selection activeCell="C19" sqref="C19"/>
    </sheetView>
  </sheetViews>
  <sheetFormatPr defaultColWidth="31.125" defaultRowHeight="15.75" x14ac:dyDescent="0.25"/>
  <cols>
    <col min="1" max="1" width="55" style="8" customWidth="1"/>
    <col min="2" max="3" width="51.875" style="8" customWidth="1"/>
  </cols>
  <sheetData>
    <row r="1" spans="1:3" ht="58.35" customHeight="1" x14ac:dyDescent="0.25">
      <c r="A1" s="289" t="s">
        <v>9</v>
      </c>
      <c r="B1" s="289"/>
      <c r="C1"/>
    </row>
    <row r="2" spans="1:3" ht="58.35" customHeight="1" x14ac:dyDescent="0.25">
      <c r="A2" s="7" t="s">
        <v>7</v>
      </c>
      <c r="B2" s="9" t="s">
        <v>4</v>
      </c>
      <c r="C2" s="9"/>
    </row>
    <row r="3" spans="1:3" ht="58.35" customHeight="1" x14ac:dyDescent="0.25">
      <c r="A3" s="7" t="s">
        <v>8</v>
      </c>
      <c r="B3" s="9" t="s">
        <v>4</v>
      </c>
      <c r="C3" s="9"/>
    </row>
    <row r="5" spans="1:3" ht="58.35" customHeight="1" x14ac:dyDescent="0.25">
      <c r="A5" s="289" t="s">
        <v>801</v>
      </c>
      <c r="B5" s="289"/>
      <c r="C5" s="289"/>
    </row>
    <row r="6" spans="1:3" ht="58.35" customHeight="1" x14ac:dyDescent="0.25">
      <c r="A6" s="7" t="s">
        <v>10</v>
      </c>
      <c r="B6" s="9" t="s">
        <v>4</v>
      </c>
      <c r="C6" s="9"/>
    </row>
    <row r="7" spans="1:3" ht="58.35" customHeight="1" x14ac:dyDescent="0.25">
      <c r="A7" s="7" t="s">
        <v>11</v>
      </c>
      <c r="B7" s="9" t="s">
        <v>4</v>
      </c>
      <c r="C7" s="9"/>
    </row>
    <row r="8" spans="1:3" ht="58.35" customHeight="1" x14ac:dyDescent="0.25">
      <c r="A8" s="7" t="s">
        <v>14</v>
      </c>
      <c r="B8" s="9" t="s">
        <v>5</v>
      </c>
      <c r="C8" s="9"/>
    </row>
    <row r="9" spans="1:3" ht="58.35" customHeight="1" x14ac:dyDescent="0.25">
      <c r="A9" s="7" t="s">
        <v>15</v>
      </c>
      <c r="B9" s="9" t="s">
        <v>5</v>
      </c>
      <c r="C9" s="9"/>
    </row>
  </sheetData>
  <mergeCells count="2">
    <mergeCell ref="A1:B1"/>
    <mergeCell ref="A5:C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5"/>
  <dimension ref="A1:D11"/>
  <sheetViews>
    <sheetView topLeftCell="A7" workbookViewId="0">
      <selection activeCell="C9" sqref="C9:D9"/>
    </sheetView>
  </sheetViews>
  <sheetFormatPr defaultColWidth="31.125" defaultRowHeight="15.75" x14ac:dyDescent="0.25"/>
  <cols>
    <col min="1" max="1" width="55" customWidth="1"/>
    <col min="2" max="2" width="51.875" customWidth="1"/>
    <col min="3" max="3" width="17" customWidth="1"/>
    <col min="4" max="4" width="22.875" customWidth="1"/>
  </cols>
  <sheetData>
    <row r="1" spans="1:4" ht="39.75" customHeight="1" x14ac:dyDescent="0.3">
      <c r="A1" s="290" t="s">
        <v>806</v>
      </c>
      <c r="B1" s="291"/>
    </row>
    <row r="2" spans="1:4" ht="58.7" customHeight="1" x14ac:dyDescent="0.25">
      <c r="A2" s="1" t="s">
        <v>800</v>
      </c>
      <c r="B2" s="4">
        <f>'Scheda Offerta AOU BO'!K335</f>
        <v>0</v>
      </c>
    </row>
    <row r="3" spans="1:4" ht="58.7" customHeight="1" x14ac:dyDescent="0.25">
      <c r="A3" s="1" t="s">
        <v>799</v>
      </c>
      <c r="B3" s="4">
        <f>'Scheda Offerta AUSL BO'!L37</f>
        <v>0</v>
      </c>
    </row>
    <row r="4" spans="1:4" ht="58.7" customHeight="1" x14ac:dyDescent="0.25">
      <c r="A4" s="1" t="s">
        <v>807</v>
      </c>
      <c r="B4" s="4">
        <f>'Scheda Offera AUSL FE'!L14</f>
        <v>0</v>
      </c>
    </row>
    <row r="5" spans="1:4" ht="58.7" customHeight="1" x14ac:dyDescent="0.25">
      <c r="A5" s="1" t="s">
        <v>808</v>
      </c>
      <c r="B5" s="4">
        <f>'Scheda Offerta AOU  FE'!L26</f>
        <v>0</v>
      </c>
    </row>
    <row r="6" spans="1:4" ht="58.7" customHeight="1" x14ac:dyDescent="0.25">
      <c r="A6" s="1" t="s">
        <v>798</v>
      </c>
      <c r="B6" s="4">
        <f>'Scheda Offerta AUSL IMOLA'!L15</f>
        <v>0</v>
      </c>
    </row>
    <row r="7" spans="1:4" ht="58.7" customHeight="1" x14ac:dyDescent="0.25">
      <c r="A7" s="1" t="s">
        <v>797</v>
      </c>
      <c r="B7" s="4">
        <f>'Scheda Offerta IOR'!L11</f>
        <v>0</v>
      </c>
    </row>
    <row r="8" spans="1:4" x14ac:dyDescent="0.25">
      <c r="A8" s="5"/>
      <c r="B8" s="3"/>
    </row>
    <row r="9" spans="1:4" ht="66" customHeight="1" x14ac:dyDescent="0.25">
      <c r="A9" s="299" t="s">
        <v>819</v>
      </c>
      <c r="B9" s="300">
        <f>SUM(B2:B7)</f>
        <v>0</v>
      </c>
      <c r="C9" s="297"/>
      <c r="D9" s="298" t="s">
        <v>818</v>
      </c>
    </row>
    <row r="10" spans="1:4" x14ac:dyDescent="0.25">
      <c r="A10" s="6"/>
      <c r="B10" s="2"/>
    </row>
    <row r="11" spans="1:4" x14ac:dyDescent="0.25">
      <c r="A11" s="6"/>
      <c r="B11" s="2"/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C1129-6666-4BF8-AFA3-76FB84E03F92}">
  <dimension ref="A1:D7"/>
  <sheetViews>
    <sheetView topLeftCell="B1" workbookViewId="0">
      <selection activeCell="C9" sqref="C9"/>
    </sheetView>
  </sheetViews>
  <sheetFormatPr defaultColWidth="31.125" defaultRowHeight="15.75" x14ac:dyDescent="0.25"/>
  <cols>
    <col min="1" max="1" width="55" customWidth="1"/>
    <col min="2" max="2" width="51.875" customWidth="1"/>
    <col min="3" max="3" width="20.125" customWidth="1"/>
    <col min="4" max="4" width="23" customWidth="1"/>
  </cols>
  <sheetData>
    <row r="1" spans="1:4" ht="39.75" customHeight="1" x14ac:dyDescent="0.3">
      <c r="A1" s="290" t="s">
        <v>809</v>
      </c>
      <c r="B1" s="291"/>
    </row>
    <row r="2" spans="1:4" ht="58.7" customHeight="1" x14ac:dyDescent="0.25">
      <c r="A2" s="1" t="s">
        <v>799</v>
      </c>
      <c r="B2" s="4">
        <f>'Scheda Offerta AUSL BO'!L47</f>
        <v>0</v>
      </c>
    </row>
    <row r="3" spans="1:4" ht="58.7" customHeight="1" x14ac:dyDescent="0.25">
      <c r="A3" s="1" t="s">
        <v>807</v>
      </c>
      <c r="B3" s="4">
        <f>'Scheda Offera AUSL FE'!L25</f>
        <v>0</v>
      </c>
    </row>
    <row r="4" spans="1:4" x14ac:dyDescent="0.25">
      <c r="A4" s="5"/>
      <c r="B4" s="3"/>
    </row>
    <row r="5" spans="1:4" ht="89.25" customHeight="1" x14ac:dyDescent="0.25">
      <c r="A5" s="301" t="s">
        <v>6</v>
      </c>
      <c r="B5" s="302">
        <f>SUM(B2:B3)</f>
        <v>0</v>
      </c>
      <c r="C5" s="303"/>
      <c r="D5" s="303" t="s">
        <v>820</v>
      </c>
    </row>
    <row r="6" spans="1:4" x14ac:dyDescent="0.25">
      <c r="A6" s="6"/>
      <c r="B6" s="2"/>
    </row>
    <row r="7" spans="1:4" x14ac:dyDescent="0.25">
      <c r="A7" s="6"/>
      <c r="B7" s="2"/>
    </row>
  </sheetData>
  <mergeCells count="1"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Scheda Offerta AOU BO</vt:lpstr>
      <vt:lpstr>Scheda Offerta AUSL BO</vt:lpstr>
      <vt:lpstr>Scheda Offera AUSL FE</vt:lpstr>
      <vt:lpstr>Scheda Offerta AOU  FE</vt:lpstr>
      <vt:lpstr>Scheda Offerta AUSL IMOLA</vt:lpstr>
      <vt:lpstr>Scheda Offerta IOR</vt:lpstr>
      <vt:lpstr>Accordo Quadro</vt:lpstr>
      <vt:lpstr>Riepilogo FRI</vt:lpstr>
      <vt:lpstr>Riepilogo Man.Prevent.</vt:lpstr>
      <vt:lpstr>ASS. TECN. SU CHIAMATA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Word</dc:creator>
  <cp:lastModifiedBy>Giorgi Giuseppe</cp:lastModifiedBy>
  <cp:lastPrinted>2022-02-10T08:29:26Z</cp:lastPrinted>
  <dcterms:created xsi:type="dcterms:W3CDTF">2017-03-27T11:51:06Z</dcterms:created>
  <dcterms:modified xsi:type="dcterms:W3CDTF">2022-04-13T11:19:16Z</dcterms:modified>
</cp:coreProperties>
</file>