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MANUTENZIONI\Gare anno 2022-fasc.765\PA gara manutenzione AB di marca GE\Documentazione di gara\documentazione definitiva\"/>
    </mc:Choice>
  </mc:AlternateContent>
  <xr:revisionPtr revIDLastSave="0" documentId="13_ncr:1_{DB32737E-8660-4717-B4DD-3C379570B8CB}" xr6:coauthVersionLast="45" xr6:coauthVersionMax="45" xr10:uidLastSave="{00000000-0000-0000-0000-000000000000}"/>
  <bookViews>
    <workbookView xWindow="-120" yWindow="-120" windowWidth="19440" windowHeight="15000" tabRatio="521" firstSheet="3" activeTab="5" xr2:uid="{00000000-000D-0000-FFFF-FFFF00000000}"/>
  </bookViews>
  <sheets>
    <sheet name="Scheda Offerta AOU BO" sheetId="3" r:id="rId1"/>
    <sheet name="Scheda Offerta AUSL BO" sheetId="8" r:id="rId2"/>
    <sheet name="Scheda Offerta AOU- FE" sheetId="9" r:id="rId3"/>
    <sheet name="Scheda Offerta AUSL IMOLA" sheetId="11" r:id="rId4"/>
    <sheet name="Scheda Offerta IOR" sheetId="10" r:id="rId5"/>
    <sheet name="Riepilogo" sheetId="7" r:id="rId6"/>
  </sheets>
  <definedNames>
    <definedName name="_xlnm._FilterDatabase" localSheetId="0" hidden="1">'Scheda Offerta AOU BO'!$A$1:$I$9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9" l="1"/>
  <c r="E2" i="9"/>
  <c r="G4" i="9"/>
  <c r="G3" i="8"/>
  <c r="H3" i="8" s="1"/>
  <c r="G2" i="8"/>
  <c r="H2" i="8" s="1"/>
  <c r="H5" i="8" s="1"/>
  <c r="B3" i="7" s="1"/>
  <c r="E3" i="8"/>
  <c r="E2" i="8"/>
  <c r="G2" i="10"/>
  <c r="H2" i="10" s="1"/>
  <c r="H5" i="10" s="1"/>
  <c r="B6" i="7" s="1"/>
  <c r="E2" i="10"/>
  <c r="J3" i="3"/>
  <c r="J4" i="3"/>
  <c r="J5" i="3"/>
  <c r="J6" i="3"/>
  <c r="J7" i="3"/>
  <c r="J8" i="3"/>
  <c r="J9" i="3"/>
  <c r="J2" i="3"/>
  <c r="G2" i="11"/>
  <c r="H2" i="11" s="1"/>
  <c r="H5" i="11" s="1"/>
  <c r="B5" i="7" s="1"/>
  <c r="E2" i="11"/>
  <c r="G5" i="8" l="1"/>
  <c r="J13" i="3"/>
  <c r="B2" i="7" s="1"/>
  <c r="B8" i="7" s="1"/>
  <c r="H2" i="9"/>
  <c r="H4" i="9" s="1"/>
  <c r="B4" i="7" s="1"/>
  <c r="G5" i="11"/>
  <c r="G5" i="10"/>
  <c r="I13" i="3"/>
</calcChain>
</file>

<file path=xl/sharedStrings.xml><?xml version="1.0" encoding="utf-8"?>
<sst xmlns="http://schemas.openxmlformats.org/spreadsheetml/2006/main" count="113" uniqueCount="59">
  <si>
    <t>Marca</t>
  </si>
  <si>
    <t>Modello</t>
  </si>
  <si>
    <t>Inventario</t>
  </si>
  <si>
    <t>Codice UdP</t>
  </si>
  <si>
    <t>Denominazione UdP</t>
  </si>
  <si>
    <t>Tipologia</t>
  </si>
  <si>
    <t>ANGIOGRAFIA DIGITALE, SISTEMA PER</t>
  </si>
  <si>
    <t>GE HEALTHCARE</t>
  </si>
  <si>
    <t>INNOVA 3100</t>
  </si>
  <si>
    <t>SISTEMA TAC/PET INTEGRATO</t>
  </si>
  <si>
    <t>DISCOVERY STE16</t>
  </si>
  <si>
    <t>TOMOGRAFO ASSIALE COMPUTERIZZATO</t>
  </si>
  <si>
    <t>LIGHTSPEED VCT 64</t>
  </si>
  <si>
    <t>TOMOGRAFO A RISONANZA MAGNETICA</t>
  </si>
  <si>
    <t>SIGNA EXCITE HDXT 1.5T</t>
  </si>
  <si>
    <t>0600ANGG</t>
  </si>
  <si>
    <t>ANGIOGRAFIA ALBERTONI - RAD. GOLFIERI</t>
  </si>
  <si>
    <t>0600MN32</t>
  </si>
  <si>
    <t>MED. NUCL. - DIAGNOSTICA PET</t>
  </si>
  <si>
    <t>0600RM01</t>
  </si>
  <si>
    <t>RM POLO IMAGING</t>
  </si>
  <si>
    <t>0600R304</t>
  </si>
  <si>
    <t>RAD.CARDIO TOR.VASC. PAD.25 - MONTEDURO</t>
  </si>
  <si>
    <t>0600TCPC</t>
  </si>
  <si>
    <t>TAC POLO CHIRURGICO</t>
  </si>
  <si>
    <t>Importo canone masimo annuo</t>
  </si>
  <si>
    <t>SISTEMA TAC/SPECT INTEGRATO</t>
  </si>
  <si>
    <t>DISCOVERY STE8</t>
  </si>
  <si>
    <t>DISCOVERY NM/CT 670 ES</t>
  </si>
  <si>
    <t>111600</t>
  </si>
  <si>
    <t>114670</t>
  </si>
  <si>
    <t>TECNOLOGIA</t>
  </si>
  <si>
    <t>MODELLO</t>
  </si>
  <si>
    <t>Q.TA'</t>
  </si>
  <si>
    <t>TETTO MAX CANONE ANNUO UNITARIO</t>
  </si>
  <si>
    <t>TETTO MAX CANONE ANNUO COMPLESSIVO</t>
  </si>
  <si>
    <t>CANONE ANNUO OFFERTA</t>
  </si>
  <si>
    <t>CANONE ANNUO TOTALE</t>
  </si>
  <si>
    <t>CANONE TRIENNALE</t>
  </si>
  <si>
    <t>RM 1,5T</t>
  </si>
  <si>
    <t xml:space="preserve">SIGNA EXCITE HDXT 1.5T  Include WS mod. AW 4.6 e HW Z400,  Accessori e inclusa Gabbia di Faraday </t>
  </si>
  <si>
    <t xml:space="preserve">SIGNA VOYAGER AIRTM Edition (vers. VX28) Include WS mod. AW 4.7,  Accessori e inclusa Gabbia di Faraday </t>
  </si>
  <si>
    <t>NOTE</t>
  </si>
  <si>
    <t>Importo canone annuo  (iva esclusa)</t>
  </si>
  <si>
    <t>Importo canone complessivo per 3 anni (iva esclusa)</t>
  </si>
  <si>
    <t xml:space="preserve">TOTALE  </t>
  </si>
  <si>
    <t>TC</t>
  </si>
  <si>
    <t>REVOLUTION EVO 64</t>
  </si>
  <si>
    <t>BRIGHTSPEED ELITE SELECT</t>
  </si>
  <si>
    <t>LIGHT SPEED VCT 64</t>
  </si>
  <si>
    <t>TOTALE TRIENNALE AOSP BO (IVA esclusa)</t>
  </si>
  <si>
    <t>TOTALE TRIENNALE AUSL BO (IVA esclusa)</t>
  </si>
  <si>
    <t>TOTALE TRIENNALE AUSL IMOLA (IVA esclusa)</t>
  </si>
  <si>
    <t>TOTALE TRIENNALE IOR (IVA esclusa)</t>
  </si>
  <si>
    <t>TOTALE TRIENNALE AOU -AUSL FE (IVA esclusa)</t>
  </si>
  <si>
    <t>comprensivo di accessori e workstation</t>
  </si>
  <si>
    <t xml:space="preserve">comprensivo di accessori e workstation
 incluso controllo Gabbia di Faraday </t>
  </si>
  <si>
    <t>TOTALE DI INDICARE SUL PORTALE SATER NELLA VOCE VALORE OFFERTO</t>
  </si>
  <si>
    <t>TOTALE  COMPLESSIVO (IVA esclusa)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</si>
</sst>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&quot;€&quot;\ #,##0.00"/>
    <numFmt numFmtId="166" formatCode="#,##0.00\ &quot;€&quot;"/>
    <numFmt numFmtId="167" formatCode="_-* #,##0\ &quot;€&quot;_-;\-* #,##0\ &quot;€&quot;_-;_-* &quot;-&quot;??\ &quot;€&quot;_-;_-@_-"/>
    <numFmt numFmtId="168" formatCode="_-* #,##0.00\ [$€-410]_-;\-* #,##0.00\ [$€-410]_-;_-* &quot;-&quot;??\ [$€-410]_-;_-@_-"/>
  </numFmts>
  <fonts count="1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4" fillId="0" borderId="4" xfId="0" applyFont="1" applyBorder="1" applyAlignment="1">
      <alignment vertical="center"/>
    </xf>
    <xf numFmtId="0" fontId="0" fillId="3" borderId="4" xfId="0" applyFill="1" applyBorder="1" applyAlignment="1">
      <alignment vertical="center"/>
    </xf>
    <xf numFmtId="44" fontId="5" fillId="0" borderId="4" xfId="2" applyFont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/>
    </xf>
    <xf numFmtId="0" fontId="0" fillId="0" borderId="0" xfId="0" applyFont="1"/>
    <xf numFmtId="165" fontId="2" fillId="0" borderId="3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7" fontId="0" fillId="0" borderId="5" xfId="3" applyNumberFormat="1" applyFont="1" applyBorder="1" applyAlignment="1">
      <alignment horizontal="center" vertical="center"/>
    </xf>
    <xf numFmtId="168" fontId="0" fillId="0" borderId="5" xfId="3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5" borderId="5" xfId="0" applyFont="1" applyFill="1" applyBorder="1" applyAlignment="1">
      <alignment horizontal="center" vertical="center" wrapText="1"/>
    </xf>
    <xf numFmtId="167" fontId="0" fillId="0" borderId="5" xfId="3" applyNumberFormat="1" applyFont="1" applyFill="1" applyBorder="1" applyAlignment="1">
      <alignment horizontal="center" vertical="center"/>
    </xf>
    <xf numFmtId="167" fontId="0" fillId="5" borderId="5" xfId="3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6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0" fontId="10" fillId="0" borderId="0" xfId="0" applyFont="1"/>
    <xf numFmtId="165" fontId="8" fillId="0" borderId="3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center" vertical="center"/>
    </xf>
    <xf numFmtId="0" fontId="9" fillId="0" borderId="0" xfId="0" applyFont="1"/>
    <xf numFmtId="166" fontId="11" fillId="4" borderId="5" xfId="0" applyNumberFormat="1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/>
    </xf>
    <xf numFmtId="0" fontId="1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7" borderId="6" xfId="0" applyFill="1" applyBorder="1"/>
    <xf numFmtId="0" fontId="4" fillId="7" borderId="7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">
    <cellStyle name="0,0_x000d__x000a_NA_x000d__x000a_" xfId="1" xr:uid="{00000000-0005-0000-0000-000000000000}"/>
    <cellStyle name="Normale" xfId="0" builtinId="0"/>
    <cellStyle name="Valuta" xfId="3" builtinId="4"/>
    <cellStyle name="Valuta 2" xfId="2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7</xdr:row>
      <xdr:rowOff>180975</xdr:rowOff>
    </xdr:from>
    <xdr:to>
      <xdr:col>2</xdr:col>
      <xdr:colOff>952500</xdr:colOff>
      <xdr:row>7</xdr:row>
      <xdr:rowOff>665607</xdr:rowOff>
    </xdr:to>
    <xdr:sp macro="" textlink="">
      <xdr:nvSpPr>
        <xdr:cNvPr id="2" name="Freccia a sinistra 1">
          <a:extLst>
            <a:ext uri="{FF2B5EF4-FFF2-40B4-BE49-F238E27FC236}">
              <a16:creationId xmlns:a16="http://schemas.microsoft.com/office/drawing/2014/main" id="{C5A3653F-E751-412C-9364-7B95E9F875B0}"/>
            </a:ext>
          </a:extLst>
        </xdr:cNvPr>
        <xdr:cNvSpPr/>
      </xdr:nvSpPr>
      <xdr:spPr>
        <a:xfrm>
          <a:off x="8286750" y="5343525"/>
          <a:ext cx="809625" cy="48463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J17"/>
  <sheetViews>
    <sheetView topLeftCell="C1" zoomScaleNormal="100" workbookViewId="0">
      <selection activeCell="G14" sqref="G14"/>
    </sheetView>
  </sheetViews>
  <sheetFormatPr defaultColWidth="11.125" defaultRowHeight="15" x14ac:dyDescent="0.25"/>
  <cols>
    <col min="1" max="1" width="9.875" style="28" customWidth="1"/>
    <col min="2" max="2" width="9.625" style="28" bestFit="1" customWidth="1"/>
    <col min="3" max="3" width="43.625" style="28" bestFit="1" customWidth="1"/>
    <col min="4" max="4" width="61.625" style="28" bestFit="1" customWidth="1"/>
    <col min="5" max="5" width="24.5" style="28" bestFit="1" customWidth="1"/>
    <col min="6" max="6" width="32.625" style="28" bestFit="1" customWidth="1"/>
    <col min="7" max="7" width="32.625" style="28" customWidth="1"/>
    <col min="8" max="8" width="26.125" style="28" customWidth="1"/>
    <col min="9" max="9" width="31.875" style="28" customWidth="1"/>
    <col min="10" max="10" width="34.375" style="28" customWidth="1"/>
    <col min="11" max="11" width="31" style="28" customWidth="1"/>
    <col min="12" max="16384" width="11.125" style="28"/>
  </cols>
  <sheetData>
    <row r="1" spans="1:10" s="25" customFormat="1" ht="63" customHeight="1" x14ac:dyDescent="0.25">
      <c r="A1" s="21" t="s">
        <v>2</v>
      </c>
      <c r="B1" s="21" t="s">
        <v>3</v>
      </c>
      <c r="C1" s="21" t="s">
        <v>4</v>
      </c>
      <c r="D1" s="21" t="s">
        <v>5</v>
      </c>
      <c r="E1" s="21" t="s">
        <v>0</v>
      </c>
      <c r="F1" s="21" t="s">
        <v>1</v>
      </c>
      <c r="G1" s="22" t="s">
        <v>42</v>
      </c>
      <c r="H1" s="23" t="s">
        <v>25</v>
      </c>
      <c r="I1" s="24" t="s">
        <v>43</v>
      </c>
      <c r="J1" s="24" t="s">
        <v>44</v>
      </c>
    </row>
    <row r="2" spans="1:10" ht="18" customHeight="1" x14ac:dyDescent="0.25">
      <c r="A2" s="26">
        <v>82461</v>
      </c>
      <c r="B2" s="26" t="s">
        <v>15</v>
      </c>
      <c r="C2" s="27" t="s">
        <v>16</v>
      </c>
      <c r="D2" s="27" t="s">
        <v>6</v>
      </c>
      <c r="E2" s="27" t="s">
        <v>7</v>
      </c>
      <c r="F2" s="27" t="s">
        <v>8</v>
      </c>
      <c r="G2" s="27" t="s">
        <v>55</v>
      </c>
      <c r="H2" s="32">
        <v>55000</v>
      </c>
      <c r="I2" s="33"/>
      <c r="J2" s="33">
        <f>I2*3</f>
        <v>0</v>
      </c>
    </row>
    <row r="3" spans="1:10" ht="18" customHeight="1" x14ac:dyDescent="0.25">
      <c r="A3" s="26" t="s">
        <v>29</v>
      </c>
      <c r="B3" s="26" t="s">
        <v>17</v>
      </c>
      <c r="C3" s="27" t="s">
        <v>18</v>
      </c>
      <c r="D3" s="27" t="s">
        <v>26</v>
      </c>
      <c r="E3" s="27" t="s">
        <v>7</v>
      </c>
      <c r="F3" s="27" t="s">
        <v>28</v>
      </c>
      <c r="G3" s="27" t="s">
        <v>55</v>
      </c>
      <c r="H3" s="32">
        <v>40000</v>
      </c>
      <c r="I3" s="33"/>
      <c r="J3" s="33">
        <f t="shared" ref="J3:J9" si="0">I3*3</f>
        <v>0</v>
      </c>
    </row>
    <row r="4" spans="1:10" ht="18" customHeight="1" x14ac:dyDescent="0.25">
      <c r="A4" s="26" t="s">
        <v>30</v>
      </c>
      <c r="B4" s="26" t="s">
        <v>17</v>
      </c>
      <c r="C4" s="27" t="s">
        <v>18</v>
      </c>
      <c r="D4" s="27" t="s">
        <v>26</v>
      </c>
      <c r="E4" s="27" t="s">
        <v>7</v>
      </c>
      <c r="F4" s="27" t="s">
        <v>28</v>
      </c>
      <c r="G4" s="27" t="s">
        <v>55</v>
      </c>
      <c r="H4" s="32">
        <v>40000</v>
      </c>
      <c r="I4" s="33"/>
      <c r="J4" s="33">
        <f t="shared" si="0"/>
        <v>0</v>
      </c>
    </row>
    <row r="5" spans="1:10" ht="18" customHeight="1" x14ac:dyDescent="0.25">
      <c r="A5" s="26">
        <v>78334</v>
      </c>
      <c r="B5" s="26" t="s">
        <v>17</v>
      </c>
      <c r="C5" s="27" t="s">
        <v>18</v>
      </c>
      <c r="D5" s="27" t="s">
        <v>9</v>
      </c>
      <c r="E5" s="27" t="s">
        <v>7</v>
      </c>
      <c r="F5" s="27" t="s">
        <v>10</v>
      </c>
      <c r="G5" s="27" t="s">
        <v>55</v>
      </c>
      <c r="H5" s="32">
        <v>120000</v>
      </c>
      <c r="I5" s="33"/>
      <c r="J5" s="33">
        <f t="shared" si="0"/>
        <v>0</v>
      </c>
    </row>
    <row r="6" spans="1:10" ht="18" customHeight="1" x14ac:dyDescent="0.25">
      <c r="A6" s="26">
        <v>58510</v>
      </c>
      <c r="B6" s="26" t="s">
        <v>17</v>
      </c>
      <c r="C6" s="27" t="s">
        <v>18</v>
      </c>
      <c r="D6" s="27" t="s">
        <v>9</v>
      </c>
      <c r="E6" s="27" t="s">
        <v>7</v>
      </c>
      <c r="F6" s="27" t="s">
        <v>27</v>
      </c>
      <c r="G6" s="27" t="s">
        <v>55</v>
      </c>
      <c r="H6" s="32">
        <v>100000</v>
      </c>
      <c r="I6" s="33"/>
      <c r="J6" s="33">
        <f t="shared" si="0"/>
        <v>0</v>
      </c>
    </row>
    <row r="7" spans="1:10" ht="30" x14ac:dyDescent="0.25">
      <c r="A7" s="26">
        <v>82450</v>
      </c>
      <c r="B7" s="26" t="s">
        <v>19</v>
      </c>
      <c r="C7" s="27" t="s">
        <v>20</v>
      </c>
      <c r="D7" s="27" t="s">
        <v>13</v>
      </c>
      <c r="E7" s="27" t="s">
        <v>7</v>
      </c>
      <c r="F7" s="27" t="s">
        <v>14</v>
      </c>
      <c r="G7" s="34" t="s">
        <v>56</v>
      </c>
      <c r="H7" s="32">
        <v>85000</v>
      </c>
      <c r="I7" s="33"/>
      <c r="J7" s="33">
        <f t="shared" si="0"/>
        <v>0</v>
      </c>
    </row>
    <row r="8" spans="1:10" ht="18" customHeight="1" x14ac:dyDescent="0.25">
      <c r="A8" s="26">
        <v>82453</v>
      </c>
      <c r="B8" s="26" t="s">
        <v>21</v>
      </c>
      <c r="C8" s="27" t="s">
        <v>22</v>
      </c>
      <c r="D8" s="27" t="s">
        <v>11</v>
      </c>
      <c r="E8" s="27" t="s">
        <v>7</v>
      </c>
      <c r="F8" s="27" t="s">
        <v>12</v>
      </c>
      <c r="G8" s="27" t="s">
        <v>55</v>
      </c>
      <c r="H8" s="32">
        <v>80000</v>
      </c>
      <c r="I8" s="33"/>
      <c r="J8" s="33">
        <f t="shared" si="0"/>
        <v>0</v>
      </c>
    </row>
    <row r="9" spans="1:10" ht="18" customHeight="1" x14ac:dyDescent="0.25">
      <c r="A9" s="26">
        <v>88269</v>
      </c>
      <c r="B9" s="26" t="s">
        <v>23</v>
      </c>
      <c r="C9" s="27" t="s">
        <v>24</v>
      </c>
      <c r="D9" s="27" t="s">
        <v>11</v>
      </c>
      <c r="E9" s="27" t="s">
        <v>7</v>
      </c>
      <c r="F9" s="27" t="s">
        <v>12</v>
      </c>
      <c r="G9" s="27" t="s">
        <v>55</v>
      </c>
      <c r="H9" s="32">
        <v>80000</v>
      </c>
      <c r="I9" s="33"/>
      <c r="J9" s="33">
        <f t="shared" si="0"/>
        <v>0</v>
      </c>
    </row>
    <row r="12" spans="1:10" ht="15.75" thickBot="1" x14ac:dyDescent="0.3"/>
    <row r="13" spans="1:10" ht="72.95" customHeight="1" thickBot="1" x14ac:dyDescent="0.3">
      <c r="H13" s="29" t="s">
        <v>45</v>
      </c>
      <c r="I13" s="30">
        <f>SUM(I2:I6)</f>
        <v>0</v>
      </c>
      <c r="J13" s="30">
        <f>SUM(J2:J6)</f>
        <v>0</v>
      </c>
    </row>
    <row r="15" spans="1:10" x14ac:dyDescent="0.25">
      <c r="A15" s="31"/>
    </row>
    <row r="16" spans="1:10" x14ac:dyDescent="0.25">
      <c r="A16" s="31"/>
    </row>
    <row r="17" spans="1:1" x14ac:dyDescent="0.25">
      <c r="A17" s="31"/>
    </row>
  </sheetData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H5"/>
  <sheetViews>
    <sheetView zoomScale="70" zoomScaleNormal="70" workbookViewId="0">
      <selection activeCell="H8" sqref="H8"/>
    </sheetView>
  </sheetViews>
  <sheetFormatPr defaultColWidth="11.125" defaultRowHeight="52.5" customHeight="1" x14ac:dyDescent="0.25"/>
  <cols>
    <col min="1" max="1" width="47.125" style="6" customWidth="1"/>
    <col min="2" max="2" width="40.25" style="6" customWidth="1"/>
    <col min="3" max="3" width="5.5" style="6" customWidth="1"/>
    <col min="4" max="5" width="16.25" style="6" customWidth="1"/>
    <col min="6" max="6" width="15.5" style="6" customWidth="1"/>
    <col min="7" max="7" width="13.875" style="6" customWidth="1"/>
    <col min="8" max="8" width="17.375" style="6" customWidth="1"/>
    <col min="9" max="16384" width="11.125" style="6"/>
  </cols>
  <sheetData>
    <row r="1" spans="1:8" ht="52.5" customHeight="1" x14ac:dyDescent="0.25">
      <c r="A1" s="12" t="s">
        <v>31</v>
      </c>
      <c r="B1" s="12" t="s">
        <v>32</v>
      </c>
      <c r="C1" s="12" t="s">
        <v>33</v>
      </c>
      <c r="D1" s="13" t="s">
        <v>34</v>
      </c>
      <c r="E1" s="13" t="s">
        <v>35</v>
      </c>
      <c r="F1" s="13" t="s">
        <v>36</v>
      </c>
      <c r="G1" s="14" t="s">
        <v>37</v>
      </c>
      <c r="H1" s="15" t="s">
        <v>38</v>
      </c>
    </row>
    <row r="2" spans="1:8" ht="52.5" customHeight="1" x14ac:dyDescent="0.25">
      <c r="A2" s="35" t="s">
        <v>46</v>
      </c>
      <c r="B2" s="17" t="s">
        <v>47</v>
      </c>
      <c r="C2" s="13">
        <v>1</v>
      </c>
      <c r="D2" s="18">
        <v>26500</v>
      </c>
      <c r="E2" s="10">
        <f>D2*C2</f>
        <v>26500</v>
      </c>
      <c r="F2" s="11"/>
      <c r="G2" s="11">
        <f>F2*C2</f>
        <v>0</v>
      </c>
      <c r="H2" s="11">
        <f>G2*3</f>
        <v>0</v>
      </c>
    </row>
    <row r="3" spans="1:8" ht="52.5" customHeight="1" x14ac:dyDescent="0.25">
      <c r="A3" s="35"/>
      <c r="B3" s="17" t="s">
        <v>48</v>
      </c>
      <c r="C3" s="13">
        <v>1</v>
      </c>
      <c r="D3" s="18">
        <v>24000</v>
      </c>
      <c r="E3" s="10">
        <f>D3*C3</f>
        <v>24000</v>
      </c>
      <c r="F3" s="11"/>
      <c r="G3" s="11">
        <f>F3*C3</f>
        <v>0</v>
      </c>
      <c r="H3" s="11">
        <f t="shared" ref="H3" si="0">G3*3</f>
        <v>0</v>
      </c>
    </row>
    <row r="4" spans="1:8" ht="52.5" customHeight="1" thickBot="1" x14ac:dyDescent="0.3"/>
    <row r="5" spans="1:8" ht="52.5" customHeight="1" thickBot="1" x14ac:dyDescent="0.3">
      <c r="F5" s="7" t="s">
        <v>45</v>
      </c>
      <c r="G5" s="5">
        <f>G2+G3</f>
        <v>0</v>
      </c>
      <c r="H5" s="5">
        <f>H2+H3</f>
        <v>0</v>
      </c>
    </row>
  </sheetData>
  <mergeCells count="1">
    <mergeCell ref="A2:A3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pageSetUpPr fitToPage="1"/>
  </sheetPr>
  <dimension ref="A1:H4"/>
  <sheetViews>
    <sheetView zoomScale="70" zoomScaleNormal="70" workbookViewId="0">
      <selection activeCell="D19" sqref="D19"/>
    </sheetView>
  </sheetViews>
  <sheetFormatPr defaultColWidth="11.125" defaultRowHeight="52.5" customHeight="1" x14ac:dyDescent="0.25"/>
  <cols>
    <col min="1" max="1" width="47.125" style="6" customWidth="1"/>
    <col min="2" max="2" width="40.25" style="6" customWidth="1"/>
    <col min="3" max="3" width="5.5" style="6" customWidth="1"/>
    <col min="4" max="5" width="16.25" style="6" customWidth="1"/>
    <col min="6" max="6" width="15.5" style="6" customWidth="1"/>
    <col min="7" max="7" width="13.875" style="6" customWidth="1"/>
    <col min="8" max="8" width="17.375" style="6" customWidth="1"/>
    <col min="9" max="16384" width="11.125" style="6"/>
  </cols>
  <sheetData>
    <row r="1" spans="1:8" ht="52.5" customHeight="1" x14ac:dyDescent="0.25">
      <c r="A1" s="12" t="s">
        <v>31</v>
      </c>
      <c r="B1" s="12" t="s">
        <v>32</v>
      </c>
      <c r="C1" s="12" t="s">
        <v>33</v>
      </c>
      <c r="D1" s="13" t="s">
        <v>34</v>
      </c>
      <c r="E1" s="13" t="s">
        <v>35</v>
      </c>
      <c r="F1" s="13" t="s">
        <v>36</v>
      </c>
      <c r="G1" s="14" t="s">
        <v>37</v>
      </c>
      <c r="H1" s="15" t="s">
        <v>38</v>
      </c>
    </row>
    <row r="2" spans="1:8" ht="52.5" customHeight="1" x14ac:dyDescent="0.25">
      <c r="A2" s="16" t="s">
        <v>46</v>
      </c>
      <c r="B2" s="20" t="s">
        <v>49</v>
      </c>
      <c r="C2" s="13">
        <v>2</v>
      </c>
      <c r="D2" s="19">
        <v>75000</v>
      </c>
      <c r="E2" s="18">
        <f>D2*C2</f>
        <v>150000</v>
      </c>
      <c r="F2" s="11"/>
      <c r="G2" s="11">
        <f>F2*C2</f>
        <v>0</v>
      </c>
      <c r="H2" s="11">
        <f>G2*3</f>
        <v>0</v>
      </c>
    </row>
    <row r="3" spans="1:8" ht="52.5" customHeight="1" thickBot="1" x14ac:dyDescent="0.3"/>
    <row r="4" spans="1:8" ht="52.5" customHeight="1" thickBot="1" x14ac:dyDescent="0.3">
      <c r="F4" s="7" t="s">
        <v>45</v>
      </c>
      <c r="G4" s="5">
        <f>G2</f>
        <v>0</v>
      </c>
      <c r="H4" s="5">
        <f>H2</f>
        <v>0</v>
      </c>
    </row>
  </sheetData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"/>
  <sheetViews>
    <sheetView zoomScale="70" zoomScaleNormal="70" workbookViewId="0">
      <selection activeCell="H14" sqref="H14"/>
    </sheetView>
  </sheetViews>
  <sheetFormatPr defaultColWidth="11.125" defaultRowHeight="15.75" x14ac:dyDescent="0.25"/>
  <cols>
    <col min="1" max="1" width="47.125" style="6" customWidth="1"/>
    <col min="2" max="2" width="40.25" style="6" customWidth="1"/>
    <col min="3" max="3" width="5.5" style="6" customWidth="1"/>
    <col min="4" max="5" width="16.25" style="6" customWidth="1"/>
    <col min="6" max="6" width="15.5" style="6" customWidth="1"/>
    <col min="7" max="7" width="13.875" style="6" customWidth="1"/>
    <col min="8" max="8" width="17.375" style="6" customWidth="1"/>
    <col min="9" max="16384" width="11.125" style="6"/>
  </cols>
  <sheetData>
    <row r="1" spans="1:8" ht="47.25" x14ac:dyDescent="0.25">
      <c r="A1" s="12" t="s">
        <v>31</v>
      </c>
      <c r="B1" s="12" t="s">
        <v>32</v>
      </c>
      <c r="C1" s="12" t="s">
        <v>33</v>
      </c>
      <c r="D1" s="13" t="s">
        <v>34</v>
      </c>
      <c r="E1" s="13" t="s">
        <v>35</v>
      </c>
      <c r="F1" s="13" t="s">
        <v>36</v>
      </c>
      <c r="G1" s="14" t="s">
        <v>37</v>
      </c>
      <c r="H1" s="15" t="s">
        <v>38</v>
      </c>
    </row>
    <row r="2" spans="1:8" ht="47.25" x14ac:dyDescent="0.25">
      <c r="A2" s="16" t="s">
        <v>39</v>
      </c>
      <c r="B2" s="17" t="s">
        <v>41</v>
      </c>
      <c r="C2" s="13">
        <v>1</v>
      </c>
      <c r="D2" s="10">
        <v>85000</v>
      </c>
      <c r="E2" s="10">
        <f>C2*D2</f>
        <v>85000</v>
      </c>
      <c r="F2" s="11"/>
      <c r="G2" s="11">
        <f>C2*F2</f>
        <v>0</v>
      </c>
      <c r="H2" s="11">
        <f t="shared" ref="H2" si="0">G2*3</f>
        <v>0</v>
      </c>
    </row>
    <row r="4" spans="1:8" ht="16.5" thickBot="1" x14ac:dyDescent="0.3"/>
    <row r="5" spans="1:8" ht="48.75" customHeight="1" thickBot="1" x14ac:dyDescent="0.3">
      <c r="F5" s="7" t="s">
        <v>45</v>
      </c>
      <c r="G5" s="5">
        <f>G2</f>
        <v>0</v>
      </c>
      <c r="H5" s="5">
        <f>H2</f>
        <v>0</v>
      </c>
    </row>
  </sheetData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"/>
  <sheetViews>
    <sheetView zoomScale="70" zoomScaleNormal="70" workbookViewId="0">
      <selection activeCell="A10" sqref="A1:XFD10"/>
    </sheetView>
  </sheetViews>
  <sheetFormatPr defaultColWidth="11.125" defaultRowHeight="15.75" x14ac:dyDescent="0.25"/>
  <cols>
    <col min="1" max="1" width="47.125" customWidth="1"/>
    <col min="2" max="2" width="40.25" customWidth="1"/>
    <col min="3" max="3" width="5.5" customWidth="1"/>
    <col min="4" max="5" width="16.25" customWidth="1"/>
    <col min="6" max="6" width="15.5" customWidth="1"/>
    <col min="7" max="7" width="13.875" customWidth="1"/>
    <col min="8" max="8" width="17.375" customWidth="1"/>
  </cols>
  <sheetData>
    <row r="1" spans="1:8" ht="47.25" x14ac:dyDescent="0.25">
      <c r="A1" s="12" t="s">
        <v>31</v>
      </c>
      <c r="B1" s="12" t="s">
        <v>32</v>
      </c>
      <c r="C1" s="12" t="s">
        <v>33</v>
      </c>
      <c r="D1" s="13" t="s">
        <v>34</v>
      </c>
      <c r="E1" s="13" t="s">
        <v>35</v>
      </c>
      <c r="F1" s="13" t="s">
        <v>36</v>
      </c>
      <c r="G1" s="14" t="s">
        <v>37</v>
      </c>
      <c r="H1" s="15" t="s">
        <v>38</v>
      </c>
    </row>
    <row r="2" spans="1:8" ht="45" customHeight="1" x14ac:dyDescent="0.25">
      <c r="A2" s="16" t="s">
        <v>39</v>
      </c>
      <c r="B2" s="8" t="s">
        <v>40</v>
      </c>
      <c r="C2" s="9">
        <v>1</v>
      </c>
      <c r="D2" s="10">
        <v>85000</v>
      </c>
      <c r="E2" s="10">
        <f>C2*D2</f>
        <v>85000</v>
      </c>
      <c r="F2" s="11"/>
      <c r="G2" s="11">
        <f>C2*F2</f>
        <v>0</v>
      </c>
      <c r="H2" s="11">
        <f>G2*3</f>
        <v>0</v>
      </c>
    </row>
    <row r="3" spans="1:8" x14ac:dyDescent="0.25">
      <c r="A3" s="6"/>
      <c r="B3" s="6"/>
      <c r="C3" s="6"/>
      <c r="D3" s="6"/>
      <c r="E3" s="6"/>
      <c r="F3" s="6"/>
      <c r="G3" s="6"/>
      <c r="H3" s="6"/>
    </row>
    <row r="4" spans="1:8" ht="16.5" thickBot="1" x14ac:dyDescent="0.3">
      <c r="A4" s="6"/>
      <c r="B4" s="6"/>
      <c r="C4" s="6"/>
      <c r="D4" s="6"/>
      <c r="E4" s="6"/>
      <c r="F4" s="6"/>
      <c r="G4" s="6"/>
      <c r="H4" s="6"/>
    </row>
    <row r="5" spans="1:8" ht="34.5" customHeight="1" thickBot="1" x14ac:dyDescent="0.3">
      <c r="A5" s="6"/>
      <c r="B5" s="6"/>
      <c r="C5" s="6"/>
      <c r="D5" s="6"/>
      <c r="E5" s="6"/>
      <c r="F5" s="7" t="s">
        <v>45</v>
      </c>
      <c r="G5" s="5">
        <f>G2</f>
        <v>0</v>
      </c>
      <c r="H5" s="5">
        <f>H2</f>
        <v>0</v>
      </c>
    </row>
  </sheetData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5"/>
  <dimension ref="A2:D10"/>
  <sheetViews>
    <sheetView tabSelected="1" workbookViewId="0">
      <selection activeCell="B11" sqref="B11"/>
    </sheetView>
  </sheetViews>
  <sheetFormatPr defaultColWidth="31.125" defaultRowHeight="15.75" x14ac:dyDescent="0.25"/>
  <cols>
    <col min="1" max="1" width="55" customWidth="1"/>
    <col min="2" max="2" width="51.875" customWidth="1"/>
    <col min="3" max="3" width="18.5" customWidth="1"/>
    <col min="4" max="4" width="21.375" customWidth="1"/>
  </cols>
  <sheetData>
    <row r="2" spans="1:4" ht="58.7" customHeight="1" x14ac:dyDescent="0.25">
      <c r="A2" s="1" t="s">
        <v>50</v>
      </c>
      <c r="B2" s="3">
        <f>'Scheda Offerta AOU BO'!J13</f>
        <v>0</v>
      </c>
    </row>
    <row r="3" spans="1:4" ht="58.7" customHeight="1" x14ac:dyDescent="0.25">
      <c r="A3" s="1" t="s">
        <v>51</v>
      </c>
      <c r="B3" s="3">
        <f>'Scheda Offerta AUSL BO'!H5</f>
        <v>0</v>
      </c>
    </row>
    <row r="4" spans="1:4" ht="58.7" customHeight="1" x14ac:dyDescent="0.25">
      <c r="A4" s="1" t="s">
        <v>54</v>
      </c>
      <c r="B4" s="3">
        <f>'Scheda Offerta AOU- FE'!H4</f>
        <v>0</v>
      </c>
    </row>
    <row r="5" spans="1:4" ht="58.7" customHeight="1" x14ac:dyDescent="0.25">
      <c r="A5" s="1" t="s">
        <v>52</v>
      </c>
      <c r="B5" s="3">
        <f>'Scheda Offerta AUSL IMOLA'!H5</f>
        <v>0</v>
      </c>
    </row>
    <row r="6" spans="1:4" ht="58.7" customHeight="1" x14ac:dyDescent="0.25">
      <c r="A6" s="1" t="s">
        <v>53</v>
      </c>
      <c r="B6" s="3">
        <f>'Scheda Offerta IOR'!H5</f>
        <v>0</v>
      </c>
    </row>
    <row r="7" spans="1:4" x14ac:dyDescent="0.25">
      <c r="A7" s="4"/>
      <c r="B7" s="2"/>
    </row>
    <row r="8" spans="1:4" ht="66" customHeight="1" x14ac:dyDescent="0.25">
      <c r="A8" s="41" t="s">
        <v>58</v>
      </c>
      <c r="B8" s="3">
        <f>SUM(B2:B6)</f>
        <v>0</v>
      </c>
      <c r="C8" s="36"/>
      <c r="D8" s="37" t="s">
        <v>57</v>
      </c>
    </row>
    <row r="9" spans="1:4" x14ac:dyDescent="0.25">
      <c r="A9" s="38"/>
      <c r="B9" s="39"/>
    </row>
    <row r="10" spans="1:4" x14ac:dyDescent="0.25">
      <c r="A10" s="38"/>
      <c r="B10" s="4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Scheda Offerta AOU BO</vt:lpstr>
      <vt:lpstr>Scheda Offerta AUSL BO</vt:lpstr>
      <vt:lpstr>Scheda Offerta AOU- FE</vt:lpstr>
      <vt:lpstr>Scheda Offerta AUSL IMOLA</vt:lpstr>
      <vt:lpstr>Scheda Offerta IOR</vt:lpstr>
      <vt:lpstr>Riepilogo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Word</dc:creator>
  <cp:lastModifiedBy>Giorgi Giuseppe</cp:lastModifiedBy>
  <cp:lastPrinted>2018-04-30T07:09:19Z</cp:lastPrinted>
  <dcterms:created xsi:type="dcterms:W3CDTF">2017-03-27T11:51:06Z</dcterms:created>
  <dcterms:modified xsi:type="dcterms:W3CDTF">2022-04-13T11:19:21Z</dcterms:modified>
</cp:coreProperties>
</file>