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BS\COVID-19 Forniture e Service\SERVICE - 2022 PA ACC SISTEMI PER TEST MOLECOLARI\"/>
    </mc:Choice>
  </mc:AlternateContent>
  <xr:revisionPtr revIDLastSave="0" documentId="13_ncr:1_{E7949406-DEDD-4AFE-B63E-2B2DA8794C8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lotto1" sheetId="1" r:id="rId1"/>
    <sheet name="lott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D22" i="1"/>
  <c r="F13" i="1"/>
  <c r="F12" i="1"/>
  <c r="B6" i="1" l="1"/>
  <c r="E4" i="2"/>
  <c r="E6" i="2" l="1"/>
  <c r="B18" i="1"/>
  <c r="B5" i="1"/>
  <c r="C22" i="1" s="1"/>
  <c r="B4" i="1"/>
  <c r="C23" i="1" s="1"/>
  <c r="B17" i="1" l="1"/>
  <c r="B19" i="1" s="1"/>
  <c r="F14" i="1"/>
  <c r="F18" i="1" s="1"/>
  <c r="E6" i="1"/>
  <c r="F17" i="1" s="1"/>
  <c r="F19" i="1" l="1"/>
</calcChain>
</file>

<file path=xl/sharedStrings.xml><?xml version="1.0" encoding="utf-8"?>
<sst xmlns="http://schemas.openxmlformats.org/spreadsheetml/2006/main" count="44" uniqueCount="33">
  <si>
    <t>numero apparecchi</t>
  </si>
  <si>
    <t>la quota di noleggio include la manutenzione e il collegamento POCT al LIS</t>
  </si>
  <si>
    <t xml:space="preserve"> </t>
  </si>
  <si>
    <t>kit</t>
  </si>
  <si>
    <t xml:space="preserve">canoni noleggio </t>
  </si>
  <si>
    <t>KIT</t>
  </si>
  <si>
    <t>IOR</t>
  </si>
  <si>
    <t>APPARECCHIATURE IVD</t>
  </si>
  <si>
    <t>KIT IVD</t>
  </si>
  <si>
    <t>TEST SETTIMANA</t>
  </si>
  <si>
    <t>ANNO</t>
  </si>
  <si>
    <t>IMPORTO MASSIMO</t>
  </si>
  <si>
    <t>IMPORTO OFFERTA</t>
  </si>
  <si>
    <t>AZIENDA</t>
  </si>
  <si>
    <t>materiale</t>
  </si>
  <si>
    <t>strumentazione</t>
  </si>
  <si>
    <t>noleggio gratuito inclusa manutenzione</t>
  </si>
  <si>
    <t>PROCEDURA APERTA TELEMATICA PER L’APPALTO DELLA FORNITURA IN SERVICE DI SISTEMI PER L’ESECUZIONE DI TEST MOLECOLARI SARS – COV-2 
LOTTO 1: Fornitura test molecolari rapidi per la diagnostica di SARS –Cov-2  per il LUM Azienda USL Bologna e per il Laboratorio di Microbiologia IOR</t>
  </si>
  <si>
    <t>PROCEDURA APERTA TELEMATICA PER L’APPALTO DELLA FORNITURA IN SERVICE DI SISTEMI PER L’ESECUZIONE DI TEST MOLECOLARI SARS – COV-2  LOTTO 2: Fornitura di sistema analitico completo per  il rilevamento qualitativo del RNA del Virus  SARS – Cov-2 con tecnica RT-PCR in campioni delle alte e basse vie respiratorie da installare presso il Laboratorio LUM Ospedale Maggiore</t>
  </si>
  <si>
    <t>DESCRIZIONE</t>
  </si>
  <si>
    <t>quota max TEST IVA esc.</t>
  </si>
  <si>
    <t>OFFERTA COSTO A TEST IVA esc.</t>
  </si>
  <si>
    <t>TOTALE ANNUO TEST IVA esc.</t>
  </si>
  <si>
    <t>Quota max TEST IVA esclusa</t>
  </si>
  <si>
    <t>Quota max a noleggio ANNUO IVA esclusa</t>
  </si>
  <si>
    <t>TOTALE ANNUO NOLEGGIO IVA esc.</t>
  </si>
  <si>
    <t>Sistema modulare proposto</t>
  </si>
  <si>
    <t>TOTALE COMPLESSIVO</t>
  </si>
  <si>
    <t>ALLEGATO F</t>
  </si>
  <si>
    <t>AUSL BO</t>
  </si>
  <si>
    <t>totale AUSL BO</t>
  </si>
  <si>
    <t>Totale annuo noleggio</t>
  </si>
  <si>
    <t>totale annuo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</si>
</sst>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[$€-2]\ #,##0;[Red]\-[$€-2]\ #,##0"/>
    <numFmt numFmtId="166" formatCode="[$€-2]\ #,##0.00;[Red]\-[$€-2]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165" fontId="0" fillId="0" borderId="0" xfId="0" applyNumberFormat="1"/>
    <xf numFmtId="166" fontId="0" fillId="0" borderId="0" xfId="0" applyNumberFormat="1"/>
    <xf numFmtId="0" fontId="0" fillId="0" borderId="1" xfId="0" applyBorder="1"/>
    <xf numFmtId="166" fontId="0" fillId="0" borderId="1" xfId="0" applyNumberFormat="1" applyBorder="1"/>
    <xf numFmtId="165" fontId="0" fillId="2" borderId="1" xfId="0" applyNumberFormat="1" applyFill="1" applyBorder="1"/>
    <xf numFmtId="165" fontId="0" fillId="0" borderId="1" xfId="0" applyNumberFormat="1" applyBorder="1"/>
    <xf numFmtId="164" fontId="0" fillId="0" borderId="1" xfId="1" applyFont="1" applyBorder="1"/>
    <xf numFmtId="0" fontId="2" fillId="0" borderId="0" xfId="0" applyFont="1"/>
    <xf numFmtId="166" fontId="0" fillId="0" borderId="1" xfId="1" applyNumberFormat="1" applyFont="1" applyBorder="1"/>
    <xf numFmtId="166" fontId="0" fillId="0" borderId="4" xfId="0" applyNumberFormat="1" applyBorder="1"/>
    <xf numFmtId="0" fontId="0" fillId="4" borderId="1" xfId="0" applyFill="1" applyBorder="1"/>
    <xf numFmtId="164" fontId="0" fillId="4" borderId="1" xfId="1" applyFont="1" applyFill="1" applyBorder="1"/>
    <xf numFmtId="165" fontId="0" fillId="4" borderId="1" xfId="0" applyNumberFormat="1" applyFill="1" applyBorder="1"/>
    <xf numFmtId="0" fontId="0" fillId="4" borderId="0" xfId="0" applyFill="1"/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5" fillId="0" borderId="0" xfId="0" applyFo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5"/>
  <sheetViews>
    <sheetView tabSelected="1" topLeftCell="A2" workbookViewId="0">
      <selection activeCell="F19" sqref="F19"/>
    </sheetView>
  </sheetViews>
  <sheetFormatPr defaultRowHeight="15" x14ac:dyDescent="0.25"/>
  <cols>
    <col min="1" max="1" width="51.7109375" customWidth="1"/>
    <col min="2" max="2" width="17.5703125" customWidth="1"/>
    <col min="3" max="3" width="14.42578125" customWidth="1"/>
    <col min="4" max="4" width="14" customWidth="1"/>
    <col min="5" max="5" width="17" customWidth="1"/>
    <col min="6" max="6" width="16.5703125" customWidth="1"/>
    <col min="7" max="7" width="10.5703125" bestFit="1" customWidth="1"/>
    <col min="8" max="8" width="15.5703125" customWidth="1"/>
    <col min="10" max="10" width="13.140625" customWidth="1"/>
    <col min="11" max="11" width="10.5703125" bestFit="1" customWidth="1"/>
  </cols>
  <sheetData>
    <row r="1" spans="1:7" ht="18.75" x14ac:dyDescent="0.3">
      <c r="F1" s="22" t="s">
        <v>28</v>
      </c>
    </row>
    <row r="2" spans="1:7" ht="75.75" customHeight="1" x14ac:dyDescent="0.25">
      <c r="A2" s="25" t="s">
        <v>17</v>
      </c>
      <c r="B2" s="25"/>
      <c r="C2" s="25"/>
      <c r="D2" s="25"/>
      <c r="E2" s="25"/>
      <c r="F2" s="25"/>
    </row>
    <row r="3" spans="1:7" ht="50.25" customHeight="1" x14ac:dyDescent="0.25">
      <c r="A3" s="15" t="s">
        <v>7</v>
      </c>
      <c r="B3" s="16" t="s">
        <v>24</v>
      </c>
      <c r="C3" s="15"/>
      <c r="D3" s="16" t="s">
        <v>0</v>
      </c>
      <c r="E3" s="16" t="s">
        <v>25</v>
      </c>
    </row>
    <row r="4" spans="1:7" x14ac:dyDescent="0.25">
      <c r="A4" s="23" t="s">
        <v>26</v>
      </c>
      <c r="B4" s="4">
        <f>14000*D4</f>
        <v>98000</v>
      </c>
      <c r="C4" s="3" t="s">
        <v>29</v>
      </c>
      <c r="D4" s="3">
        <v>7</v>
      </c>
      <c r="E4" s="5">
        <v>0</v>
      </c>
      <c r="G4" s="2"/>
    </row>
    <row r="5" spans="1:7" x14ac:dyDescent="0.25">
      <c r="A5" s="24"/>
      <c r="B5" s="4">
        <f>14000*D5</f>
        <v>14000</v>
      </c>
      <c r="C5" s="3" t="s">
        <v>6</v>
      </c>
      <c r="D5" s="3">
        <v>1</v>
      </c>
      <c r="E5" s="5">
        <v>0</v>
      </c>
    </row>
    <row r="6" spans="1:7" x14ac:dyDescent="0.25">
      <c r="A6" s="3" t="s">
        <v>31</v>
      </c>
      <c r="B6" s="4">
        <f>SUM(B4:B5)</f>
        <v>112000</v>
      </c>
      <c r="C6" s="3"/>
      <c r="D6" s="3"/>
      <c r="E6" s="6">
        <f>SUM(E4:E5)</f>
        <v>0</v>
      </c>
    </row>
    <row r="8" spans="1:7" x14ac:dyDescent="0.25">
      <c r="A8" s="8" t="s">
        <v>1</v>
      </c>
    </row>
    <row r="11" spans="1:7" ht="30" x14ac:dyDescent="0.25">
      <c r="A11" s="15" t="s">
        <v>8</v>
      </c>
      <c r="B11" s="16" t="s">
        <v>23</v>
      </c>
      <c r="C11" s="15"/>
      <c r="D11" s="16" t="s">
        <v>9</v>
      </c>
      <c r="E11" s="16" t="s">
        <v>21</v>
      </c>
      <c r="F11" s="16" t="s">
        <v>22</v>
      </c>
    </row>
    <row r="12" spans="1:7" x14ac:dyDescent="0.25">
      <c r="A12" s="3" t="s">
        <v>5</v>
      </c>
      <c r="B12" s="7">
        <v>20</v>
      </c>
      <c r="C12" s="3" t="s">
        <v>29</v>
      </c>
      <c r="D12" s="3">
        <v>2500</v>
      </c>
      <c r="E12" s="5"/>
      <c r="F12" s="5">
        <f>E12*D12*52</f>
        <v>0</v>
      </c>
    </row>
    <row r="13" spans="1:7" x14ac:dyDescent="0.25">
      <c r="A13" s="3" t="s">
        <v>5</v>
      </c>
      <c r="B13" s="7">
        <v>20</v>
      </c>
      <c r="C13" s="3" t="s">
        <v>6</v>
      </c>
      <c r="D13" s="3">
        <v>150</v>
      </c>
      <c r="E13" s="5"/>
      <c r="F13" s="5">
        <f>E13*D13*52</f>
        <v>0</v>
      </c>
    </row>
    <row r="14" spans="1:7" x14ac:dyDescent="0.25">
      <c r="A14" s="3" t="s">
        <v>32</v>
      </c>
      <c r="B14" s="4">
        <v>2756000</v>
      </c>
      <c r="C14" s="3"/>
      <c r="D14" s="3"/>
      <c r="E14" s="6" t="s">
        <v>2</v>
      </c>
      <c r="F14" s="6">
        <f>SUM(F12:F13)</f>
        <v>0</v>
      </c>
    </row>
    <row r="16" spans="1:7" ht="28.5" customHeight="1" x14ac:dyDescent="0.25">
      <c r="A16" s="18" t="s">
        <v>27</v>
      </c>
      <c r="B16" s="19" t="s">
        <v>11</v>
      </c>
      <c r="C16" s="18"/>
      <c r="D16" s="18"/>
      <c r="E16" s="18"/>
      <c r="F16" s="20" t="s">
        <v>10</v>
      </c>
    </row>
    <row r="17" spans="1:6" x14ac:dyDescent="0.25">
      <c r="A17" s="3" t="s">
        <v>4</v>
      </c>
      <c r="B17" s="9">
        <f>B4+B5</f>
        <v>112000</v>
      </c>
      <c r="C17" s="3"/>
      <c r="D17" s="3"/>
      <c r="E17" s="3"/>
      <c r="F17" s="6">
        <f>E6</f>
        <v>0</v>
      </c>
    </row>
    <row r="18" spans="1:6" x14ac:dyDescent="0.25">
      <c r="A18" s="3" t="s">
        <v>3</v>
      </c>
      <c r="B18" s="9">
        <f>20*(D12+D13)*52</f>
        <v>2756000</v>
      </c>
      <c r="C18" s="3"/>
      <c r="D18" s="3"/>
      <c r="E18" s="3"/>
      <c r="F18" s="6">
        <f>F14</f>
        <v>0</v>
      </c>
    </row>
    <row r="19" spans="1:6" x14ac:dyDescent="0.25">
      <c r="B19" s="2">
        <f>SUM(B17:B18)</f>
        <v>2868000</v>
      </c>
      <c r="F19" s="1">
        <f>SUM(F17:F18)</f>
        <v>0</v>
      </c>
    </row>
    <row r="20" spans="1:6" x14ac:dyDescent="0.25">
      <c r="B20" s="2"/>
      <c r="F20" s="1"/>
    </row>
    <row r="21" spans="1:6" ht="30" x14ac:dyDescent="0.25">
      <c r="B21" s="17" t="s">
        <v>13</v>
      </c>
      <c r="C21" s="21" t="s">
        <v>11</v>
      </c>
      <c r="D21" s="21" t="s">
        <v>12</v>
      </c>
    </row>
    <row r="22" spans="1:6" x14ac:dyDescent="0.25">
      <c r="B22" s="10" t="s">
        <v>6</v>
      </c>
      <c r="C22" s="4">
        <f>B5+B13*D13*52</f>
        <v>170000</v>
      </c>
      <c r="D22" s="5">
        <f>E5+F13</f>
        <v>0</v>
      </c>
      <c r="F22" s="1"/>
    </row>
    <row r="23" spans="1:6" x14ac:dyDescent="0.25">
      <c r="B23" s="3" t="s">
        <v>29</v>
      </c>
      <c r="C23" s="4">
        <f>B4+B12*D12*52</f>
        <v>2698000</v>
      </c>
      <c r="D23" s="5">
        <f>E4+F12</f>
        <v>0</v>
      </c>
    </row>
    <row r="24" spans="1:6" x14ac:dyDescent="0.25">
      <c r="C24" s="2"/>
    </row>
    <row r="25" spans="1:6" x14ac:dyDescent="0.25">
      <c r="B25" s="2"/>
    </row>
  </sheetData>
  <mergeCells count="2">
    <mergeCell ref="A4:A5"/>
    <mergeCell ref="A2:F2"/>
  </mergeCell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"/>
  <sheetViews>
    <sheetView workbookViewId="0">
      <selection activeCell="E6" sqref="E6"/>
    </sheetView>
  </sheetViews>
  <sheetFormatPr defaultRowHeight="15" x14ac:dyDescent="0.25"/>
  <cols>
    <col min="1" max="1" width="66" customWidth="1"/>
    <col min="3" max="3" width="15" customWidth="1"/>
    <col min="4" max="4" width="16.5703125" customWidth="1"/>
    <col min="5" max="5" width="25.28515625" customWidth="1"/>
  </cols>
  <sheetData>
    <row r="1" spans="1:5" ht="18.75" x14ac:dyDescent="0.3">
      <c r="E1" s="22" t="s">
        <v>28</v>
      </c>
    </row>
    <row r="2" spans="1:5" ht="75.75" customHeight="1" x14ac:dyDescent="0.25">
      <c r="A2" s="26" t="s">
        <v>18</v>
      </c>
      <c r="B2" s="26"/>
      <c r="C2" s="26"/>
      <c r="D2" s="26"/>
      <c r="E2" s="26"/>
    </row>
    <row r="3" spans="1:5" ht="45" x14ac:dyDescent="0.25">
      <c r="A3" s="15" t="s">
        <v>19</v>
      </c>
      <c r="B3" s="16" t="s">
        <v>20</v>
      </c>
      <c r="C3" s="16" t="s">
        <v>9</v>
      </c>
      <c r="D3" s="16" t="s">
        <v>21</v>
      </c>
      <c r="E3" s="16" t="s">
        <v>22</v>
      </c>
    </row>
    <row r="4" spans="1:5" x14ac:dyDescent="0.25">
      <c r="A4" s="3" t="s">
        <v>14</v>
      </c>
      <c r="B4" s="7">
        <v>15</v>
      </c>
      <c r="C4" s="3">
        <v>9500</v>
      </c>
      <c r="D4" s="5">
        <v>0</v>
      </c>
      <c r="E4" s="5">
        <f>D4*C4*52</f>
        <v>0</v>
      </c>
    </row>
    <row r="5" spans="1:5" s="14" customFormat="1" x14ac:dyDescent="0.25">
      <c r="A5" s="11" t="s">
        <v>15</v>
      </c>
      <c r="B5" s="12" t="s">
        <v>16</v>
      </c>
      <c r="C5" s="11"/>
      <c r="D5" s="13"/>
      <c r="E5" s="13">
        <v>0</v>
      </c>
    </row>
    <row r="6" spans="1:5" x14ac:dyDescent="0.25">
      <c r="A6" s="3" t="s">
        <v>30</v>
      </c>
      <c r="B6" s="3"/>
      <c r="C6" s="3"/>
      <c r="D6" s="6" t="s">
        <v>2</v>
      </c>
      <c r="E6" s="5">
        <f>E4</f>
        <v>0</v>
      </c>
    </row>
  </sheetData>
  <mergeCells count="1">
    <mergeCell ref="A2:E2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lotto1</vt:lpstr>
      <vt:lpstr>lotto2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Mingardi Silvia</cp:lastModifiedBy>
  <cp:lastPrinted>2022-02-15T09:35:13Z</cp:lastPrinted>
  <dcterms:created xsi:type="dcterms:W3CDTF">2020-11-13T14:06:59Z</dcterms:created>
  <dcterms:modified xsi:type="dcterms:W3CDTF">2022-02-16T12:11:45Z</dcterms:modified>
</cp:coreProperties>
</file>