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9615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<sst xmlns="http://schemas.openxmlformats.org/spreadsheetml/2006/main" count="46" uniqueCount="40">
  <si>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ALLEGATO E – SCHEDA OFFERTA</t>
  </si>
  <si>
    <t>Pos.</t>
  </si>
  <si>
    <t>CND</t>
  </si>
  <si>
    <t>Repertorio</t>
  </si>
  <si>
    <t>Codice catalogo fabbricante</t>
  </si>
  <si>
    <t>prezzo unitario  (€)</t>
  </si>
  <si>
    <t>q.tà</t>
  </si>
  <si>
    <t>Prezzo totale (€)</t>
  </si>
  <si>
    <t xml:space="preserve">Durata garanzia offerta </t>
  </si>
  <si>
    <t xml:space="preserve">TOTALE SEZIONE 2
</t>
  </si>
  <si>
    <t>Sezione 1</t>
  </si>
  <si>
    <t>Sezione 2</t>
  </si>
  <si>
    <t>Sezione 3</t>
  </si>
  <si>
    <t>Costo Unitario</t>
  </si>
  <si>
    <t>Quantità Annua presunta</t>
  </si>
  <si>
    <t>Defibrillatore intraospedaliero nella configurazione richiesta</t>
  </si>
  <si>
    <t>Manutenzione Defibrillatore</t>
  </si>
  <si>
    <t>costo totale contratto manutenzione su 8 anni (€) per i sistemi offerti</t>
  </si>
  <si>
    <r>
      <t xml:space="preserve">Materiale di consumo </t>
    </r>
    <r>
      <rPr>
        <b/>
        <sz val="18"/>
        <rFont val="Calibri"/>
        <family val="2"/>
      </rPr>
      <t>ESCLUSIVO</t>
    </r>
    <r>
      <rPr>
        <b/>
        <sz val="11"/>
        <rFont val="Calibri"/>
        <family val="2"/>
      </rPr>
      <t xml:space="preserve"> per il corretto funzionamento delle apparecchiature sopra indicate</t>
    </r>
  </si>
  <si>
    <t>3a</t>
  </si>
  <si>
    <t>3b</t>
  </si>
  <si>
    <t>ipotesi per 1.000 pazienti/anno da defibrillare con sistema RCP</t>
  </si>
  <si>
    <t>Manutenzione sistema RCP</t>
  </si>
  <si>
    <t>3c</t>
  </si>
  <si>
    <r>
      <t xml:space="preserve">Coppia di piastre monouso Adulti  </t>
    </r>
    <r>
      <rPr>
        <b/>
        <sz val="14"/>
        <color indexed="10"/>
        <rFont val="Calibri"/>
        <family val="2"/>
      </rPr>
      <t xml:space="preserve">(SE SISTEMA DI </t>
    </r>
    <r>
      <rPr>
        <b/>
        <u val="single"/>
        <sz val="14"/>
        <color indexed="10"/>
        <rFont val="Calibri"/>
        <family val="2"/>
      </rPr>
      <t>RCP</t>
    </r>
    <r>
      <rPr>
        <b/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NON INTEGRATO</t>
    </r>
    <r>
      <rPr>
        <b/>
        <sz val="14"/>
        <color indexed="10"/>
        <rFont val="Calibri"/>
        <family val="2"/>
      </rPr>
      <t xml:space="preserve"> NELLE PIASTRE)</t>
    </r>
  </si>
  <si>
    <r>
      <t xml:space="preserve">Piastra monouso Adulti 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(SE SISTEMA </t>
    </r>
    <r>
      <rPr>
        <b/>
        <u val="single"/>
        <sz val="12"/>
        <color indexed="10"/>
        <rFont val="Calibri"/>
        <family val="2"/>
      </rPr>
      <t>RCP NON INTEGRATO</t>
    </r>
    <r>
      <rPr>
        <b/>
        <sz val="12"/>
        <color indexed="10"/>
        <rFont val="Calibri"/>
        <family val="2"/>
      </rPr>
      <t xml:space="preserve"> NELLE PIASTRE)</t>
    </r>
  </si>
  <si>
    <r>
      <t xml:space="preserve">Piastra monouso Adulti con sistema di assistenza alla manovra RCP </t>
    </r>
    <r>
      <rPr>
        <b/>
        <sz val="12"/>
        <color indexed="10"/>
        <rFont val="Calibri"/>
        <family val="2"/>
      </rPr>
      <t xml:space="preserve">(SE SISTEMA </t>
    </r>
    <r>
      <rPr>
        <b/>
        <u val="single"/>
        <sz val="12"/>
        <color indexed="10"/>
        <rFont val="Calibri"/>
        <family val="2"/>
      </rPr>
      <t>RCP MONOUSO INTEGRATO</t>
    </r>
    <r>
      <rPr>
        <b/>
        <sz val="12"/>
        <color indexed="10"/>
        <rFont val="Calibri"/>
        <family val="2"/>
      </rPr>
      <t xml:space="preserve"> NELLE PIASTRE)</t>
    </r>
  </si>
  <si>
    <r>
      <t>Sistema di assistenza alla manovra RCP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(SE </t>
    </r>
    <r>
      <rPr>
        <b/>
        <u val="single"/>
        <sz val="12"/>
        <color indexed="10"/>
        <rFont val="Calibri"/>
        <family val="2"/>
      </rPr>
      <t>SISTEMA RCP MONOUSO MA NON INTEGRATO</t>
    </r>
    <r>
      <rPr>
        <b/>
        <sz val="12"/>
        <color indexed="10"/>
        <rFont val="Calibri"/>
        <family val="2"/>
      </rPr>
      <t xml:space="preserve"> NELLE PIASTRE)</t>
    </r>
  </si>
  <si>
    <r>
      <t xml:space="preserve">Coppia di piastre monouso Adulti con sistema di assistenza alla manovra RCP </t>
    </r>
    <r>
      <rPr>
        <b/>
        <sz val="14"/>
        <color indexed="10"/>
        <rFont val="Calibri"/>
        <family val="2"/>
      </rPr>
      <t xml:space="preserve">(SE SISTEMA DI </t>
    </r>
    <r>
      <rPr>
        <b/>
        <u val="single"/>
        <sz val="14"/>
        <color indexed="10"/>
        <rFont val="Calibri"/>
        <family val="2"/>
      </rPr>
      <t>RCP MONOUSO INTEGRATO</t>
    </r>
    <r>
      <rPr>
        <b/>
        <sz val="14"/>
        <color indexed="10"/>
        <rFont val="Calibri"/>
        <family val="2"/>
      </rPr>
      <t xml:space="preserve"> NELLE PIASTRE)</t>
    </r>
  </si>
  <si>
    <r>
      <t>Sistema di assistenza alla manovra RCP</t>
    </r>
    <r>
      <rPr>
        <sz val="12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(SE SISTEMA DI </t>
    </r>
    <r>
      <rPr>
        <b/>
        <u val="single"/>
        <sz val="14"/>
        <color indexed="10"/>
        <rFont val="Calibri"/>
        <family val="2"/>
      </rPr>
      <t>RCP MONOUSO MA NON INTEGRATO</t>
    </r>
    <r>
      <rPr>
        <b/>
        <sz val="14"/>
        <color indexed="10"/>
        <rFont val="Calibri"/>
        <family val="2"/>
      </rPr>
      <t xml:space="preserve"> NELLE PIASTRE)</t>
    </r>
  </si>
  <si>
    <t>costo totale materiale su 4 anni (€) per tutti i sistemi</t>
  </si>
  <si>
    <t xml:space="preserve">
</t>
  </si>
  <si>
    <t>durata contratto manutenzione full risk (96 mesi - durata garanzia)</t>
  </si>
  <si>
    <t xml:space="preserve">Costo mensile  unitario contratto Full Risk OMNICOMPRENSIVO
</t>
  </si>
  <si>
    <t>defibrillatori nella configurazione offerta - indicare tutte le componenti del sistema)</t>
  </si>
  <si>
    <t xml:space="preserve">Offerta per 70 DEFIBRILLATORI INTRAOSPEDALIERI E RELATIVO MATERIALE DI CONSUMO </t>
  </si>
  <si>
    <t xml:space="preserve">TOTALE SEZIONE 1 IMPORTO MASSIMO € 445,200,00
</t>
  </si>
  <si>
    <t xml:space="preserve">TOTALE SEZIONE 3 IMPORTO MASSIMO € 360,000,00
</t>
  </si>
  <si>
    <t>Sistema di rilevazione della compressione (SE ACCESSORIO PLURIUSO SEPARATO DAL DEFIBRILLATORE)</t>
  </si>
  <si>
    <t>Importo massimo € 805.200,00  iva esclusa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</si>
</sst>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[$€-410]\ #,##0;[Red]\-[$€-410]\ #,##0"/>
    <numFmt numFmtId="174" formatCode="_-* #,##0.0_-;\-* #,##0.0_-;_-* &quot;-&quot;??_-;_-@_-"/>
    <numFmt numFmtId="175" formatCode="_-* #,##0_-;\-* #,##0_-;_-* &quot;-&quot;??_-;_-@_-"/>
    <numFmt numFmtId="176" formatCode="&quot;€&quot;\ #,##0.00;[Red]&quot;€&quot;\ 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top" wrapText="1"/>
      <protection locked="0"/>
    </xf>
    <xf numFmtId="173" fontId="18" fillId="0" borderId="0" xfId="0" applyNumberFormat="1" applyFont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 applyProtection="1">
      <alignment vertical="top" wrapText="1"/>
      <protection locked="0"/>
    </xf>
    <xf numFmtId="0" fontId="22" fillId="11" borderId="10" xfId="0" applyFont="1" applyFill="1" applyBorder="1" applyAlignment="1" applyProtection="1">
      <alignment vertical="top" wrapText="1"/>
      <protection locked="0"/>
    </xf>
    <xf numFmtId="0" fontId="23" fillId="11" borderId="10" xfId="0" applyFont="1" applyFill="1" applyBorder="1" applyAlignment="1" applyProtection="1">
      <alignment vertical="top" wrapText="1"/>
      <protection locked="0"/>
    </xf>
    <xf numFmtId="173" fontId="22" fillId="11" borderId="10" xfId="0" applyNumberFormat="1" applyFont="1" applyFill="1" applyBorder="1" applyAlignment="1" applyProtection="1">
      <alignment vertical="top" wrapText="1"/>
      <protection locked="0"/>
    </xf>
    <xf numFmtId="20" fontId="18" fillId="0" borderId="10" xfId="0" applyNumberFormat="1" applyFont="1" applyBorder="1" applyAlignment="1" applyProtection="1">
      <alignment vertical="top" wrapText="1"/>
      <protection locked="0"/>
    </xf>
    <xf numFmtId="0" fontId="18" fillId="0" borderId="10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173" fontId="18" fillId="0" borderId="10" xfId="0" applyNumberFormat="1" applyFont="1" applyBorder="1" applyAlignment="1" applyProtection="1">
      <alignment vertical="top" wrapText="1"/>
      <protection locked="0"/>
    </xf>
    <xf numFmtId="173" fontId="19" fillId="0" borderId="0" xfId="0" applyNumberFormat="1" applyFont="1" applyAlignment="1" applyProtection="1">
      <alignment horizontal="right" vertical="top"/>
      <protection locked="0"/>
    </xf>
    <xf numFmtId="0" fontId="24" fillId="11" borderId="10" xfId="0" applyFont="1" applyFill="1" applyBorder="1" applyAlignment="1" applyProtection="1">
      <alignment vertical="top" wrapText="1"/>
      <protection locked="0"/>
    </xf>
    <xf numFmtId="0" fontId="18" fillId="11" borderId="0" xfId="0" applyFont="1" applyFill="1" applyBorder="1" applyAlignment="1" applyProtection="1">
      <alignment vertical="top" wrapText="1"/>
      <protection locked="0"/>
    </xf>
    <xf numFmtId="173" fontId="18" fillId="11" borderId="11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24" fillId="11" borderId="12" xfId="0" applyFont="1" applyFill="1" applyBorder="1" applyAlignment="1" applyProtection="1">
      <alignment vertical="top" wrapText="1"/>
      <protection locked="0"/>
    </xf>
    <xf numFmtId="0" fontId="21" fillId="24" borderId="13" xfId="0" applyFont="1" applyFill="1" applyBorder="1" applyAlignment="1" applyProtection="1">
      <alignment horizontal="center" vertical="top" wrapText="1"/>
      <protection locked="0"/>
    </xf>
    <xf numFmtId="20" fontId="18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vertical="top" wrapText="1"/>
      <protection locked="0"/>
    </xf>
    <xf numFmtId="20" fontId="18" fillId="0" borderId="10" xfId="0" applyNumberFormat="1" applyFont="1" applyFill="1" applyBorder="1" applyAlignment="1" applyProtection="1">
      <alignment vertical="top" wrapText="1"/>
      <protection locked="0"/>
    </xf>
    <xf numFmtId="175" fontId="18" fillId="0" borderId="10" xfId="0" applyNumberFormat="1" applyFont="1" applyBorder="1" applyAlignment="1" applyProtection="1">
      <alignment vertical="top" wrapText="1"/>
      <protection locked="0"/>
    </xf>
    <xf numFmtId="170" fontId="18" fillId="0" borderId="10" xfId="42" applyFont="1" applyBorder="1" applyAlignment="1" applyProtection="1">
      <alignment vertical="top" wrapText="1"/>
      <protection locked="0"/>
    </xf>
    <xf numFmtId="0" fontId="26" fillId="0" borderId="0" xfId="0" applyFont="1" applyAlignment="1">
      <alignment/>
    </xf>
    <xf numFmtId="0" fontId="22" fillId="0" borderId="0" xfId="0" applyFont="1" applyAlignment="1" applyProtection="1">
      <alignment vertical="top" wrapText="1"/>
      <protection locked="0"/>
    </xf>
    <xf numFmtId="9" fontId="22" fillId="0" borderId="0" xfId="0" applyNumberFormat="1" applyFont="1" applyAlignment="1" applyProtection="1">
      <alignment horizontal="left" vertical="top" wrapText="1"/>
      <protection locked="0"/>
    </xf>
    <xf numFmtId="170" fontId="18" fillId="0" borderId="10" xfId="42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 applyProtection="1">
      <alignment vertical="top" wrapText="1"/>
      <protection locked="0"/>
    </xf>
    <xf numFmtId="176" fontId="1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22" fillId="11" borderId="14" xfId="0" applyFont="1" applyFill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7"/>
  <sheetViews>
    <sheetView showGridLines="0" tabSelected="1" zoomScale="85" zoomScaleNormal="85" zoomScaleSheetLayoutView="85" zoomScalePageLayoutView="0" workbookViewId="0" topLeftCell="A1">
      <selection activeCell="A4" sqref="A4:I4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19.28125" style="1" customWidth="1"/>
    <col min="4" max="4" width="26.7109375" style="1" customWidth="1"/>
    <col min="5" max="5" width="16.57421875" style="1" customWidth="1"/>
    <col min="6" max="6" width="58.8515625" style="1" customWidth="1"/>
    <col min="7" max="7" width="19.7109375" style="1" customWidth="1"/>
    <col min="8" max="8" width="9.8515625" style="1" customWidth="1"/>
    <col min="9" max="9" width="25.57421875" style="2" customWidth="1"/>
    <col min="10" max="10" width="9.140625" style="1" customWidth="1"/>
    <col min="11" max="11" width="20.00390625" style="1" customWidth="1"/>
    <col min="12" max="16384" width="9.140625" style="1" customWidth="1"/>
  </cols>
  <sheetData>
    <row r="2" spans="1:256" ht="21">
      <c r="A2"/>
      <c r="B2"/>
      <c r="C2" s="25"/>
      <c r="D2" s="25"/>
      <c r="E2"/>
      <c r="F2"/>
      <c r="G2" s="3" t="s">
        <v>0</v>
      </c>
      <c r="H2"/>
      <c r="I2" s="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21">
      <c r="A3" s="31" t="s">
        <v>35</v>
      </c>
      <c r="B3" s="31"/>
      <c r="C3" s="31"/>
      <c r="D3" s="31"/>
      <c r="E3" s="31"/>
      <c r="F3" s="31"/>
      <c r="G3" s="31"/>
      <c r="H3" s="31"/>
      <c r="I3" s="31"/>
    </row>
    <row r="4" spans="1:9" s="5" customFormat="1" ht="21.75" thickBot="1">
      <c r="A4" s="34" t="s">
        <v>39</v>
      </c>
      <c r="B4" s="34"/>
      <c r="C4" s="34"/>
      <c r="D4" s="34"/>
      <c r="E4" s="34"/>
      <c r="F4" s="34"/>
      <c r="G4" s="34"/>
      <c r="H4" s="34"/>
      <c r="I4" s="34"/>
    </row>
    <row r="5" spans="1:9" s="5" customFormat="1" ht="27" customHeight="1">
      <c r="A5" s="33" t="s">
        <v>10</v>
      </c>
      <c r="B5" s="33"/>
      <c r="C5" s="33"/>
      <c r="D5" s="33"/>
      <c r="E5" s="33"/>
      <c r="F5" s="33"/>
      <c r="G5" s="33"/>
      <c r="H5" s="33"/>
      <c r="I5" s="33"/>
    </row>
    <row r="6" spans="1:9" ht="31.5">
      <c r="A6" s="6"/>
      <c r="B6" s="6" t="s">
        <v>1</v>
      </c>
      <c r="C6" s="6" t="s">
        <v>2</v>
      </c>
      <c r="D6" s="6" t="s">
        <v>3</v>
      </c>
      <c r="E6" s="7" t="s">
        <v>4</v>
      </c>
      <c r="F6" s="7" t="s">
        <v>34</v>
      </c>
      <c r="G6" s="6" t="s">
        <v>5</v>
      </c>
      <c r="H6" s="6" t="s">
        <v>6</v>
      </c>
      <c r="I6" s="8" t="s">
        <v>7</v>
      </c>
    </row>
    <row r="7" spans="1:9" ht="15.75">
      <c r="A7" s="9"/>
      <c r="B7" s="10">
        <v>1</v>
      </c>
      <c r="C7" s="10"/>
      <c r="D7" s="10"/>
      <c r="E7" s="10"/>
      <c r="F7" s="10" t="s">
        <v>15</v>
      </c>
      <c r="G7" s="11"/>
      <c r="H7" s="21">
        <v>70</v>
      </c>
      <c r="I7" s="12">
        <f>H7*G7</f>
        <v>0</v>
      </c>
    </row>
    <row r="8" spans="1:9" ht="31.5">
      <c r="A8" s="9"/>
      <c r="B8" s="10">
        <v>2</v>
      </c>
      <c r="C8" s="10"/>
      <c r="D8" s="10"/>
      <c r="E8" s="10"/>
      <c r="F8" s="10" t="s">
        <v>38</v>
      </c>
      <c r="G8" s="11"/>
      <c r="H8" s="11">
        <v>70</v>
      </c>
      <c r="I8" s="12">
        <f>H8*G8</f>
        <v>0</v>
      </c>
    </row>
    <row r="9" spans="1:9" ht="31.5">
      <c r="A9" s="9"/>
      <c r="B9" s="10" t="s">
        <v>19</v>
      </c>
      <c r="C9" s="10"/>
      <c r="D9" s="10"/>
      <c r="E9" s="10"/>
      <c r="F9" s="11" t="s">
        <v>25</v>
      </c>
      <c r="G9" s="11"/>
      <c r="H9" s="11">
        <v>140</v>
      </c>
      <c r="I9" s="12">
        <f>H9*G9</f>
        <v>0</v>
      </c>
    </row>
    <row r="10" spans="1:9" ht="47.25">
      <c r="A10" s="9"/>
      <c r="B10" s="10" t="s">
        <v>20</v>
      </c>
      <c r="C10" s="10"/>
      <c r="D10" s="10"/>
      <c r="E10" s="10"/>
      <c r="F10" s="11" t="s">
        <v>26</v>
      </c>
      <c r="G10" s="11"/>
      <c r="H10" s="11">
        <v>140</v>
      </c>
      <c r="I10" s="12">
        <f>H10*G10</f>
        <v>0</v>
      </c>
    </row>
    <row r="11" spans="1:9" ht="31.5">
      <c r="A11" s="9"/>
      <c r="B11" s="10" t="s">
        <v>23</v>
      </c>
      <c r="C11" s="10"/>
      <c r="D11" s="10"/>
      <c r="E11" s="10"/>
      <c r="F11" s="11" t="s">
        <v>27</v>
      </c>
      <c r="G11" s="11"/>
      <c r="H11" s="11">
        <v>140</v>
      </c>
      <c r="I11" s="12">
        <f>H11*G11</f>
        <v>0</v>
      </c>
    </row>
    <row r="12" spans="1:9" ht="16.5" thickBot="1">
      <c r="A12"/>
      <c r="B12"/>
      <c r="C12"/>
      <c r="D12"/>
      <c r="E12"/>
      <c r="F12"/>
      <c r="G12"/>
      <c r="H12"/>
      <c r="I12" s="4"/>
    </row>
    <row r="13" spans="1:9" ht="36.75" customHeight="1" thickBot="1">
      <c r="A13" s="15"/>
      <c r="B13" s="15"/>
      <c r="C13" s="15"/>
      <c r="D13" s="15"/>
      <c r="E13" s="15"/>
      <c r="F13" s="32" t="s">
        <v>36</v>
      </c>
      <c r="G13" s="32"/>
      <c r="H13" s="32"/>
      <c r="I13" s="16">
        <f>SUM(I7:I11)</f>
        <v>0</v>
      </c>
    </row>
    <row r="14" ht="21">
      <c r="I14" s="13"/>
    </row>
    <row r="15" ht="21">
      <c r="I15" s="13"/>
    </row>
    <row r="16" spans="1:9" ht="16.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</row>
    <row r="18" spans="1:9" ht="50.25" customHeight="1">
      <c r="A18" s="6"/>
      <c r="B18" s="6" t="s">
        <v>1</v>
      </c>
      <c r="C18" s="6" t="s">
        <v>8</v>
      </c>
      <c r="D18" s="6" t="s">
        <v>32</v>
      </c>
      <c r="E18" s="6"/>
      <c r="F18" s="14"/>
      <c r="G18" s="14" t="s">
        <v>33</v>
      </c>
      <c r="H18" s="6" t="s">
        <v>6</v>
      </c>
      <c r="I18" s="8" t="s">
        <v>17</v>
      </c>
    </row>
    <row r="19" spans="1:9" ht="31.5" customHeight="1">
      <c r="A19" s="9"/>
      <c r="B19" s="10">
        <v>4</v>
      </c>
      <c r="C19" s="29">
        <v>0</v>
      </c>
      <c r="D19" s="29">
        <f>96-C19</f>
        <v>96</v>
      </c>
      <c r="E19" s="29"/>
      <c r="F19" s="11" t="s">
        <v>16</v>
      </c>
      <c r="G19" s="30">
        <v>0</v>
      </c>
      <c r="H19" s="21">
        <v>70</v>
      </c>
      <c r="I19" s="12">
        <f>H19*G19*D19</f>
        <v>0</v>
      </c>
    </row>
    <row r="20" spans="1:9" ht="31.5" customHeight="1" thickBot="1">
      <c r="A20" s="9"/>
      <c r="B20" s="10">
        <v>5</v>
      </c>
      <c r="C20" s="29">
        <v>0</v>
      </c>
      <c r="D20" s="29">
        <f>96-C20</f>
        <v>96</v>
      </c>
      <c r="E20" s="22"/>
      <c r="F20" s="11" t="s">
        <v>22</v>
      </c>
      <c r="G20" s="30">
        <v>0</v>
      </c>
      <c r="H20" s="21">
        <v>70</v>
      </c>
      <c r="I20" s="12">
        <f>H20*G20*D20</f>
        <v>0</v>
      </c>
    </row>
    <row r="21" spans="1:9" ht="36.75" customHeight="1" thickBot="1">
      <c r="A21" s="15"/>
      <c r="B21" s="15"/>
      <c r="C21" s="15"/>
      <c r="D21" s="15"/>
      <c r="E21" s="15"/>
      <c r="F21" s="32" t="s">
        <v>9</v>
      </c>
      <c r="G21" s="32"/>
      <c r="H21" s="32"/>
      <c r="I21" s="16">
        <f>I20+I19</f>
        <v>0</v>
      </c>
    </row>
    <row r="22" ht="15.75" hidden="1"/>
    <row r="23" ht="21">
      <c r="I23" s="13"/>
    </row>
    <row r="24" ht="21.75" thickBot="1">
      <c r="I24" s="13"/>
    </row>
    <row r="25" spans="1:9" ht="16.5" customHeight="1">
      <c r="A25" s="33" t="s">
        <v>12</v>
      </c>
      <c r="B25" s="33"/>
      <c r="C25" s="33"/>
      <c r="D25" s="33"/>
      <c r="E25" s="33"/>
      <c r="F25" s="33"/>
      <c r="G25" s="33"/>
      <c r="H25" s="33"/>
      <c r="I25" s="33"/>
    </row>
    <row r="26" ht="37.5">
      <c r="F26" s="19" t="s">
        <v>21</v>
      </c>
    </row>
    <row r="27" spans="1:9" ht="50.25" customHeight="1">
      <c r="A27" s="6"/>
      <c r="B27" s="6" t="s">
        <v>1</v>
      </c>
      <c r="C27" s="6" t="s">
        <v>2</v>
      </c>
      <c r="D27" s="6" t="s">
        <v>3</v>
      </c>
      <c r="E27" s="7" t="s">
        <v>4</v>
      </c>
      <c r="F27" s="18" t="s">
        <v>18</v>
      </c>
      <c r="G27" s="20" t="s">
        <v>13</v>
      </c>
      <c r="H27" s="6" t="s">
        <v>14</v>
      </c>
      <c r="I27" s="8" t="s">
        <v>30</v>
      </c>
    </row>
    <row r="28" spans="1:9" ht="37.5">
      <c r="A28" s="9"/>
      <c r="B28" s="10">
        <v>6</v>
      </c>
      <c r="C28" s="10"/>
      <c r="D28" s="10"/>
      <c r="E28" s="10"/>
      <c r="F28" s="11" t="s">
        <v>24</v>
      </c>
      <c r="G28" s="28"/>
      <c r="H28" s="23">
        <v>1000</v>
      </c>
      <c r="I28" s="24">
        <f>G28*H28*4</f>
        <v>0</v>
      </c>
    </row>
    <row r="29" spans="1:9" ht="53.25">
      <c r="A29" s="9"/>
      <c r="B29" s="10">
        <v>7</v>
      </c>
      <c r="C29" s="10"/>
      <c r="D29" s="10"/>
      <c r="E29" s="10"/>
      <c r="F29" s="11" t="s">
        <v>28</v>
      </c>
      <c r="G29" s="28"/>
      <c r="H29" s="23">
        <v>1000</v>
      </c>
      <c r="I29" s="24">
        <f>G29*H29*4</f>
        <v>0</v>
      </c>
    </row>
    <row r="30" spans="1:9" ht="57" thickBot="1">
      <c r="A30" s="9"/>
      <c r="B30" s="10">
        <v>8</v>
      </c>
      <c r="C30" s="10"/>
      <c r="D30" s="10"/>
      <c r="E30" s="10"/>
      <c r="F30" s="11" t="s">
        <v>29</v>
      </c>
      <c r="G30" s="28"/>
      <c r="H30" s="23">
        <v>1000</v>
      </c>
      <c r="I30" s="24">
        <f>G30*H30*4</f>
        <v>0</v>
      </c>
    </row>
    <row r="31" spans="1:9" ht="36.75" customHeight="1" thickBot="1">
      <c r="A31" s="15"/>
      <c r="B31" s="15"/>
      <c r="C31" s="15"/>
      <c r="D31" s="15"/>
      <c r="E31" s="15"/>
      <c r="F31" s="32" t="s">
        <v>37</v>
      </c>
      <c r="G31" s="32"/>
      <c r="H31" s="32"/>
      <c r="I31" s="16">
        <f>SUM(I28:I30)</f>
        <v>0</v>
      </c>
    </row>
    <row r="34" spans="1:10" ht="18.75" customHeight="1" thickBot="1">
      <c r="A34" s="15"/>
      <c r="B34" s="15"/>
      <c r="C34" s="15"/>
      <c r="D34" s="15"/>
      <c r="E34" s="15"/>
      <c r="F34" s="32" t="s">
        <v>31</v>
      </c>
      <c r="G34" s="32"/>
      <c r="H34" s="32"/>
      <c r="I34" s="16">
        <f>I13+I21/2+I31</f>
        <v>0</v>
      </c>
      <c r="J34" s="17"/>
    </row>
    <row r="37" spans="3:4" ht="15.75">
      <c r="C37" s="26"/>
      <c r="D37" s="27"/>
    </row>
  </sheetData>
  <sheetProtection selectLockedCells="1" selectUnlockedCells="1"/>
  <mergeCells count="9">
    <mergeCell ref="A3:I3"/>
    <mergeCell ref="F21:H21"/>
    <mergeCell ref="F34:H34"/>
    <mergeCell ref="A25:I25"/>
    <mergeCell ref="F31:H31"/>
    <mergeCell ref="A4:I4"/>
    <mergeCell ref="A5:I5"/>
    <mergeCell ref="F13:H13"/>
    <mergeCell ref="A16:I16"/>
  </mergeCells>
  <printOptions horizontalCentered="1" vertic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9" scale="61" r:id="rId1"/>
  <headerFooter alignWithMargins="0">
    <oddFooter>&amp;R&amp;P/&amp;N</oddFooter>
  </headerFooter>
  <ignoredErrors>
    <ignoredError sqref="D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Meditron</dc:creator>
  <cp:keywords/>
  <dc:description/>
  <cp:lastModifiedBy>Vallesi Gaia</cp:lastModifiedBy>
  <cp:lastPrinted>2020-10-13T09:50:48Z</cp:lastPrinted>
  <dcterms:created xsi:type="dcterms:W3CDTF">2015-05-26T10:20:06Z</dcterms:created>
  <dcterms:modified xsi:type="dcterms:W3CDTF">2021-05-03T14:21:17Z</dcterms:modified>
  <cp:category/>
  <cp:version/>
  <cp:contentType/>
  <cp:contentStatus/>
</cp:coreProperties>
</file>