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9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<sst xmlns="http://schemas.openxmlformats.org/spreadsheetml/2006/main" count="428" uniqueCount="288">
  <si>
    <t xml:space="preserve">IMPORTI ANNUI CON IVA </t>
  </si>
  <si>
    <t>DESCRIZIONE PRODOTTI</t>
  </si>
  <si>
    <t>IVA</t>
  </si>
  <si>
    <t>IMPORTO AUSLBO annuo con IVA</t>
  </si>
  <si>
    <t>IMPORTO AOUBO annuo con IVA</t>
  </si>
  <si>
    <t>IMPORTO IOR 
annuo con IVA</t>
  </si>
  <si>
    <t>IMPORTO AUSL Imola  annuo con IVA</t>
  </si>
  <si>
    <t>IMPORTO AUSLFE annnuo con IVA</t>
  </si>
  <si>
    <t xml:space="preserve">IMPORTO AOUFE annuo con IVA   </t>
  </si>
  <si>
    <t xml:space="preserve">IMPORTO TOTALE CON IVA </t>
  </si>
  <si>
    <t xml:space="preserve">Acqua Borica 3%  </t>
  </si>
  <si>
    <t>Calcio Acetato 500 mg</t>
  </si>
  <si>
    <t xml:space="preserve">Carbone Vegetale 500 mg </t>
  </si>
  <si>
    <t xml:space="preserve">Crema Barriera </t>
  </si>
  <si>
    <t>Crema idratante-protettiva per neonati</t>
  </si>
  <si>
    <t>Merbromina 2% soluzione cutanea</t>
  </si>
  <si>
    <t xml:space="preserve">Miele Rosato 
</t>
  </si>
  <si>
    <t xml:space="preserve">Ittiolo 10% unguento </t>
  </si>
  <si>
    <t xml:space="preserve">Pasta di Hoffmann </t>
  </si>
  <si>
    <t xml:space="preserve">Magnesio Solfato polvere
</t>
  </si>
  <si>
    <t>Sodio Bicarbonato polvere</t>
  </si>
  <si>
    <t xml:space="preserve">MATERIE PRIME </t>
  </si>
  <si>
    <t xml:space="preserve">L- arginina Monocloridato </t>
  </si>
  <si>
    <t>Propranololo polvere</t>
  </si>
  <si>
    <t xml:space="preserve">Acido Borico polvere </t>
  </si>
  <si>
    <t xml:space="preserve">Zinco Ossido </t>
  </si>
  <si>
    <t xml:space="preserve">Tris Amino Metano base                       </t>
  </si>
  <si>
    <t>Sodio Citrato Trisodico Biidrato polvere</t>
  </si>
  <si>
    <t>Spironolattone</t>
  </si>
  <si>
    <t xml:space="preserve">L-Citrullina </t>
  </si>
  <si>
    <t xml:space="preserve">4-Aminopiridina polvere </t>
  </si>
  <si>
    <t xml:space="preserve">Acido Citrico Monoidrato </t>
  </si>
  <si>
    <t>Acido Alfa Lipoico</t>
  </si>
  <si>
    <t>Acido Tricloroacetico</t>
  </si>
  <si>
    <t>Estriolo</t>
  </si>
  <si>
    <t xml:space="preserve">Glicerolo </t>
  </si>
  <si>
    <t>Omeprazolo Base</t>
  </si>
  <si>
    <t>Potassio Citrato polvere</t>
  </si>
  <si>
    <t>Sodio Benzoato polvere</t>
  </si>
  <si>
    <t xml:space="preserve">Sodio Citrato Trisodico Biidrato </t>
  </si>
  <si>
    <t xml:space="preserve">Tiamina Cloridrato </t>
  </si>
  <si>
    <t>Veicolo Sospendente S/Aroma utile per preparazioni neonatali e pediatriche</t>
  </si>
  <si>
    <t>Allume rocca</t>
  </si>
  <si>
    <t>Sodio Borato (tetraborato decaidrato)</t>
  </si>
  <si>
    <t>Sodio solfato anidro</t>
  </si>
  <si>
    <t>Tintura Benzoino</t>
  </si>
  <si>
    <t>Eucerina anidra</t>
  </si>
  <si>
    <t>Lattosio polvere</t>
  </si>
  <si>
    <t>metile Salicilato</t>
  </si>
  <si>
    <t>Sorbitolo soluzione 70%</t>
  </si>
  <si>
    <t>Piridossina cloridrato polvere</t>
  </si>
  <si>
    <t>Gomma adragante polvere</t>
  </si>
  <si>
    <t>Potassio ioduro</t>
  </si>
  <si>
    <t xml:space="preserve">Saccarosio semolato </t>
  </si>
  <si>
    <t>Olio Oliva raffinato</t>
  </si>
  <si>
    <t>Acqua distillata:</t>
  </si>
  <si>
    <t>LOTTO</t>
  </si>
  <si>
    <t>Crema Base:</t>
  </si>
  <si>
    <t>Zinco ossido:</t>
  </si>
  <si>
    <t>unguento salicilico:</t>
  </si>
  <si>
    <t xml:space="preserve">Olio Mandorle dolci: </t>
  </si>
  <si>
    <t xml:space="preserve">Paraffina liquida (olio di vasellina):   
</t>
  </si>
  <si>
    <t xml:space="preserve">Vasellina bianca:
</t>
  </si>
  <si>
    <t>Vasellina bianca filante:</t>
  </si>
  <si>
    <t xml:space="preserve">Lanolina Anidra: </t>
  </si>
  <si>
    <t xml:space="preserve">Carbone attivo polvere: </t>
  </si>
  <si>
    <t xml:space="preserve">Lidocaina Cloridrato:                </t>
  </si>
  <si>
    <t>Urea:</t>
  </si>
  <si>
    <t>Captopril  polvere:</t>
  </si>
  <si>
    <t>Sulfadiazina:</t>
  </si>
  <si>
    <t xml:space="preserve">Potassio Cloruro:              </t>
  </si>
  <si>
    <t>Capsule Gelatina Dura:</t>
  </si>
  <si>
    <t xml:space="preserve">Iodio Bisublimato: </t>
  </si>
  <si>
    <t>Sodio Bicarbonato polvere:</t>
  </si>
  <si>
    <t xml:space="preserve">Sodio Cloruro: </t>
  </si>
  <si>
    <t xml:space="preserve"> Olii essenziali:</t>
  </si>
  <si>
    <t xml:space="preserve">Olio di ricino: 
</t>
  </si>
  <si>
    <t xml:space="preserve">Eucaliptolo puro 100%:           </t>
  </si>
  <si>
    <t xml:space="preserve">Glicerina molecola 30° Bé </t>
  </si>
  <si>
    <t>Polyethilene glycol 1500 for sinthesis</t>
  </si>
  <si>
    <t>Dimetilsulfossido:</t>
  </si>
  <si>
    <t>Glucosio monoidrato polvere:</t>
  </si>
  <si>
    <t>28</t>
  </si>
  <si>
    <t>30</t>
  </si>
  <si>
    <t>Argento Nitrato CANNELLI fuso cil vetro  g. 10 ca.</t>
  </si>
  <si>
    <t>FORMULE GALENICHE</t>
  </si>
  <si>
    <t>Carbossimtilcellulosa a media viscosità</t>
  </si>
  <si>
    <t>Argento Nitrato CANNELLI fuso cil vetro  g. 5 ca.</t>
  </si>
  <si>
    <r>
      <rPr>
        <b/>
        <sz val="12"/>
        <rFont val="Arial"/>
        <family val="2"/>
      </rPr>
      <t>5.1</t>
    </r>
    <r>
      <rPr>
        <sz val="12"/>
        <rFont val="Arial"/>
        <family val="2"/>
      </rPr>
      <t xml:space="preserve"> - Crema Base </t>
    </r>
  </si>
  <si>
    <r>
      <rPr>
        <b/>
        <sz val="12"/>
        <rFont val="Arial"/>
        <family val="2"/>
      </rPr>
      <t xml:space="preserve">5.2 </t>
    </r>
    <r>
      <rPr>
        <sz val="12"/>
        <rFont val="Arial"/>
        <family val="2"/>
      </rPr>
      <t xml:space="preserve">- Crema Base </t>
    </r>
  </si>
  <si>
    <r>
      <rPr>
        <b/>
        <sz val="12"/>
        <rFont val="Arial"/>
        <family val="2"/>
      </rPr>
      <t>9.1 -</t>
    </r>
    <r>
      <rPr>
        <sz val="12"/>
        <rFont val="Arial"/>
        <family val="2"/>
      </rPr>
      <t xml:space="preserve"> Zinco ossido unguento 10% </t>
    </r>
  </si>
  <si>
    <r>
      <rPr>
        <b/>
        <sz val="12"/>
        <rFont val="Arial"/>
        <family val="2"/>
      </rPr>
      <t xml:space="preserve">9.2 - </t>
    </r>
    <r>
      <rPr>
        <sz val="12"/>
        <rFont val="Arial"/>
        <family val="2"/>
      </rPr>
      <t xml:space="preserve">Zinco Ossido pasta cutanea all'acqua </t>
    </r>
  </si>
  <si>
    <t>Polietilenglicole:</t>
  </si>
  <si>
    <t>AMIDI:</t>
  </si>
  <si>
    <r>
      <rPr>
        <b/>
        <sz val="12"/>
        <rFont val="Arial"/>
        <family val="2"/>
      </rPr>
      <t xml:space="preserve">11.1 </t>
    </r>
    <r>
      <rPr>
        <sz val="12"/>
        <rFont val="Arial"/>
        <family val="2"/>
      </rPr>
      <t>- unguento salicilico 2 %</t>
    </r>
  </si>
  <si>
    <r>
      <rPr>
        <b/>
        <sz val="12"/>
        <rFont val="Arial"/>
        <family val="2"/>
      </rPr>
      <t>11.2</t>
    </r>
    <r>
      <rPr>
        <sz val="12"/>
        <rFont val="Arial"/>
        <family val="2"/>
      </rPr>
      <t xml:space="preserve"> - unguento salicilico 10 %</t>
    </r>
  </si>
  <si>
    <r>
      <rPr>
        <b/>
        <sz val="12"/>
        <rFont val="Arial"/>
        <family val="2"/>
      </rPr>
      <t>17.1 -</t>
    </r>
    <r>
      <rPr>
        <sz val="12"/>
        <rFont val="Arial"/>
        <family val="2"/>
      </rPr>
      <t xml:space="preserve"> Acqua RPE per analisi</t>
    </r>
  </si>
  <si>
    <r>
      <rPr>
        <b/>
        <sz val="12"/>
        <rFont val="Arial"/>
        <family val="2"/>
      </rPr>
      <t>17.2</t>
    </r>
    <r>
      <rPr>
        <sz val="12"/>
        <rFont val="Arial"/>
        <family val="2"/>
      </rPr>
      <t xml:space="preserve"> - acqua purificata -RPH_ secondo farmacopea</t>
    </r>
  </si>
  <si>
    <r>
      <rPr>
        <b/>
        <sz val="12"/>
        <rFont val="Arial"/>
        <family val="2"/>
      </rPr>
      <t xml:space="preserve">18.1 </t>
    </r>
    <r>
      <rPr>
        <sz val="12"/>
        <rFont val="Arial"/>
        <family val="2"/>
      </rPr>
      <t xml:space="preserve">- Olio Mandorle dolci </t>
    </r>
  </si>
  <si>
    <r>
      <rPr>
        <b/>
        <sz val="12"/>
        <rFont val="Arial"/>
        <family val="2"/>
      </rPr>
      <t xml:space="preserve">18.2 </t>
    </r>
    <r>
      <rPr>
        <sz val="12"/>
        <rFont val="Arial"/>
        <family val="2"/>
      </rPr>
      <t xml:space="preserve">- Olio Mandorle dolci </t>
    </r>
  </si>
  <si>
    <r>
      <rPr>
        <b/>
        <sz val="12"/>
        <rFont val="Arial"/>
        <family val="2"/>
      </rPr>
      <t>19.1</t>
    </r>
    <r>
      <rPr>
        <sz val="12"/>
        <rFont val="Arial"/>
        <family val="2"/>
      </rPr>
      <t xml:space="preserve"> - Paraffina liquida (olio di vasellina)  
</t>
    </r>
  </si>
  <si>
    <r>
      <rPr>
        <b/>
        <sz val="12"/>
        <rFont val="Arial"/>
        <family val="2"/>
      </rPr>
      <t>19.2</t>
    </r>
    <r>
      <rPr>
        <sz val="12"/>
        <rFont val="Arial"/>
        <family val="2"/>
      </rPr>
      <t xml:space="preserve"> - Paraffina liquida (olio di vasellina) 
</t>
    </r>
  </si>
  <si>
    <r>
      <rPr>
        <b/>
        <sz val="12"/>
        <rFont val="Arial"/>
        <family val="2"/>
      </rPr>
      <t>19.3</t>
    </r>
    <r>
      <rPr>
        <sz val="12"/>
        <rFont val="Arial"/>
        <family val="2"/>
      </rPr>
      <t xml:space="preserve"> -Paraffina liquida (olio di vasellina)  
</t>
    </r>
  </si>
  <si>
    <r>
      <rPr>
        <b/>
        <sz val="12"/>
        <rFont val="Arial"/>
        <family val="2"/>
      </rPr>
      <t xml:space="preserve">19.4 </t>
    </r>
    <r>
      <rPr>
        <sz val="12"/>
        <rFont val="Arial"/>
        <family val="2"/>
      </rPr>
      <t xml:space="preserve">- Paraffina liquida (olio di vasellina)  
</t>
    </r>
  </si>
  <si>
    <r>
      <rPr>
        <b/>
        <sz val="12"/>
        <rFont val="Arial"/>
        <family val="2"/>
      </rPr>
      <t>20.1</t>
    </r>
    <r>
      <rPr>
        <sz val="12"/>
        <rFont val="Arial"/>
        <family val="2"/>
      </rPr>
      <t xml:space="preserve"> - Vasellina bianca
</t>
    </r>
  </si>
  <si>
    <r>
      <rPr>
        <b/>
        <sz val="12"/>
        <rFont val="Arial"/>
        <family val="2"/>
      </rPr>
      <t>20.2</t>
    </r>
    <r>
      <rPr>
        <sz val="12"/>
        <rFont val="Arial"/>
        <family val="2"/>
      </rPr>
      <t xml:space="preserve"> - Vasellina bianca
</t>
    </r>
  </si>
  <si>
    <r>
      <rPr>
        <b/>
        <sz val="12"/>
        <rFont val="Arial"/>
        <family val="2"/>
      </rPr>
      <t>21.1</t>
    </r>
    <r>
      <rPr>
        <sz val="12"/>
        <rFont val="Arial"/>
        <family val="2"/>
      </rPr>
      <t xml:space="preserve"> - Vasellina bianca filante 
</t>
    </r>
  </si>
  <si>
    <r>
      <rPr>
        <b/>
        <sz val="12"/>
        <rFont val="Arial"/>
        <family val="2"/>
      </rPr>
      <t>21. 2</t>
    </r>
    <r>
      <rPr>
        <sz val="12"/>
        <rFont val="Arial"/>
        <family val="2"/>
      </rPr>
      <t xml:space="preserve"> - Vasellina bianca filante </t>
    </r>
  </si>
  <si>
    <r>
      <rPr>
        <b/>
        <sz val="12"/>
        <rFont val="Arial"/>
        <family val="2"/>
      </rPr>
      <t>21.3</t>
    </r>
    <r>
      <rPr>
        <sz val="12"/>
        <rFont val="Arial"/>
        <family val="2"/>
      </rPr>
      <t xml:space="preserve"> - Vasellina bianca filante 
</t>
    </r>
  </si>
  <si>
    <r>
      <rPr>
        <b/>
        <sz val="12"/>
        <rFont val="Arial"/>
        <family val="2"/>
      </rPr>
      <t>22.1</t>
    </r>
    <r>
      <rPr>
        <sz val="12"/>
        <rFont val="Arial"/>
        <family val="2"/>
      </rPr>
      <t xml:space="preserve"> - Lanolina Anidra </t>
    </r>
  </si>
  <si>
    <r>
      <rPr>
        <b/>
        <sz val="12"/>
        <rFont val="Arial"/>
        <family val="2"/>
      </rPr>
      <t>22.2</t>
    </r>
    <r>
      <rPr>
        <sz val="12"/>
        <rFont val="Arial"/>
        <family val="2"/>
      </rPr>
      <t xml:space="preserve"> -Lanolina Anidra  </t>
    </r>
  </si>
  <si>
    <r>
      <rPr>
        <b/>
        <sz val="12"/>
        <rFont val="Arial"/>
        <family val="2"/>
      </rPr>
      <t xml:space="preserve">23.1 </t>
    </r>
    <r>
      <rPr>
        <sz val="12"/>
        <rFont val="Arial"/>
        <family val="2"/>
      </rPr>
      <t>- Carbone attivo polvere</t>
    </r>
  </si>
  <si>
    <r>
      <rPr>
        <b/>
        <sz val="12"/>
        <rFont val="Arial"/>
        <family val="2"/>
      </rPr>
      <t xml:space="preserve">23.2 </t>
    </r>
    <r>
      <rPr>
        <sz val="12"/>
        <rFont val="Arial"/>
        <family val="2"/>
      </rPr>
      <t>- Carbone attivo polvere confezione da 1000 g</t>
    </r>
  </si>
  <si>
    <r>
      <rPr>
        <b/>
        <sz val="12"/>
        <rFont val="Arial"/>
        <family val="2"/>
      </rPr>
      <t>24.1 -</t>
    </r>
    <r>
      <rPr>
        <sz val="12"/>
        <rFont val="Arial"/>
        <family val="2"/>
      </rPr>
      <t xml:space="preserve"> Eucaliptolo puro 100%               </t>
    </r>
  </si>
  <si>
    <r>
      <rPr>
        <b/>
        <sz val="12"/>
        <rFont val="Arial"/>
        <family val="2"/>
      </rPr>
      <t xml:space="preserve">24.2 - </t>
    </r>
    <r>
      <rPr>
        <sz val="12"/>
        <rFont val="Arial"/>
        <family val="2"/>
      </rPr>
      <t xml:space="preserve">Eucaliptolo puro 100%               </t>
    </r>
  </si>
  <si>
    <t>25</t>
  </si>
  <si>
    <r>
      <rPr>
        <b/>
        <sz val="12"/>
        <rFont val="Arial"/>
        <family val="2"/>
      </rPr>
      <t>25.1</t>
    </r>
    <r>
      <rPr>
        <sz val="12"/>
        <rFont val="Arial"/>
        <family val="2"/>
      </rPr>
      <t xml:space="preserve"> - Lidocaina Cloridrato                  </t>
    </r>
  </si>
  <si>
    <r>
      <rPr>
        <b/>
        <sz val="12"/>
        <rFont val="Arial"/>
        <family val="2"/>
      </rPr>
      <t xml:space="preserve">25.2 </t>
    </r>
    <r>
      <rPr>
        <sz val="12"/>
        <rFont val="Arial"/>
        <family val="2"/>
      </rPr>
      <t xml:space="preserve">- Lidocaina Cloridrato                  </t>
    </r>
  </si>
  <si>
    <t>27</t>
  </si>
  <si>
    <r>
      <rPr>
        <b/>
        <sz val="12"/>
        <rFont val="Arial"/>
        <family val="2"/>
      </rPr>
      <t>27.1</t>
    </r>
    <r>
      <rPr>
        <sz val="12"/>
        <rFont val="Arial"/>
        <family val="2"/>
      </rPr>
      <t xml:space="preserve"> - Urea                            </t>
    </r>
  </si>
  <si>
    <r>
      <rPr>
        <b/>
        <sz val="12"/>
        <rFont val="Arial"/>
        <family val="2"/>
      </rPr>
      <t xml:space="preserve">27.2 </t>
    </r>
    <r>
      <rPr>
        <sz val="12"/>
        <rFont val="Arial"/>
        <family val="2"/>
      </rPr>
      <t xml:space="preserve">- Urea                            </t>
    </r>
  </si>
  <si>
    <r>
      <rPr>
        <b/>
        <sz val="12"/>
        <rFont val="Arial"/>
        <family val="2"/>
      </rPr>
      <t xml:space="preserve">28.1 </t>
    </r>
    <r>
      <rPr>
        <sz val="12"/>
        <rFont val="Arial"/>
        <family val="2"/>
      </rPr>
      <t xml:space="preserve">- Captopril  polvere </t>
    </r>
  </si>
  <si>
    <r>
      <rPr>
        <b/>
        <sz val="12"/>
        <rFont val="Arial"/>
        <family val="2"/>
      </rPr>
      <t xml:space="preserve">28.2 </t>
    </r>
    <r>
      <rPr>
        <sz val="12"/>
        <rFont val="Arial"/>
        <family val="2"/>
      </rPr>
      <t xml:space="preserve">- Captopril  polvere </t>
    </r>
  </si>
  <si>
    <r>
      <rPr>
        <b/>
        <sz val="12"/>
        <rFont val="Arial"/>
        <family val="2"/>
      </rPr>
      <t>30.1</t>
    </r>
    <r>
      <rPr>
        <sz val="12"/>
        <rFont val="Arial"/>
        <family val="2"/>
      </rPr>
      <t xml:space="preserve"> - Sulfadiazina</t>
    </r>
  </si>
  <si>
    <r>
      <rPr>
        <b/>
        <sz val="12"/>
        <rFont val="Arial"/>
        <family val="2"/>
      </rPr>
      <t>30. 2</t>
    </r>
    <r>
      <rPr>
        <sz val="12"/>
        <rFont val="Arial"/>
        <family val="2"/>
      </rPr>
      <t xml:space="preserve"> - Sulfadiazina </t>
    </r>
  </si>
  <si>
    <t>32</t>
  </si>
  <si>
    <r>
      <rPr>
        <b/>
        <sz val="12"/>
        <rFont val="Arial"/>
        <family val="2"/>
      </rPr>
      <t>32.1</t>
    </r>
    <r>
      <rPr>
        <sz val="12"/>
        <rFont val="Arial"/>
        <family val="2"/>
      </rPr>
      <t xml:space="preserve"> - Potassio Cloruro                 </t>
    </r>
  </si>
  <si>
    <r>
      <rPr>
        <b/>
        <sz val="12"/>
        <rFont val="Arial"/>
        <family val="2"/>
      </rPr>
      <t>32. 2</t>
    </r>
    <r>
      <rPr>
        <sz val="12"/>
        <rFont val="Arial"/>
        <family val="2"/>
      </rPr>
      <t xml:space="preserve">  - Potassio Cloruro                 </t>
    </r>
  </si>
  <si>
    <r>
      <rPr>
        <b/>
        <sz val="12"/>
        <rFont val="Arial"/>
        <family val="2"/>
      </rPr>
      <t>36.1</t>
    </r>
    <r>
      <rPr>
        <sz val="12"/>
        <rFont val="Arial"/>
        <family val="2"/>
      </rPr>
      <t xml:space="preserve"> -  Amido di Riso </t>
    </r>
  </si>
  <si>
    <r>
      <rPr>
        <b/>
        <sz val="12"/>
        <rFont val="Arial"/>
        <family val="2"/>
      </rPr>
      <t>36.2</t>
    </r>
    <r>
      <rPr>
        <sz val="12"/>
        <rFont val="Arial"/>
        <family val="2"/>
      </rPr>
      <t>-  Amido mais</t>
    </r>
  </si>
  <si>
    <r>
      <rPr>
        <b/>
        <sz val="12"/>
        <rFont val="Arial"/>
        <family val="2"/>
      </rPr>
      <t>47.1</t>
    </r>
    <r>
      <rPr>
        <sz val="12"/>
        <rFont val="Arial"/>
        <family val="2"/>
      </rPr>
      <t xml:space="preserve"> - Iodio Bisublimato </t>
    </r>
  </si>
  <si>
    <r>
      <rPr>
        <b/>
        <sz val="12"/>
        <rFont val="Arial"/>
        <family val="2"/>
      </rPr>
      <t>47.2</t>
    </r>
    <r>
      <rPr>
        <sz val="12"/>
        <rFont val="Arial"/>
        <family val="2"/>
      </rPr>
      <t xml:space="preserve"> - Iodio Bisublimato </t>
    </r>
  </si>
  <si>
    <r>
      <rPr>
        <b/>
        <sz val="12"/>
        <rFont val="Arial"/>
        <family val="2"/>
      </rPr>
      <t>51.1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</si>
  <si>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51.2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</si>
  <si>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51.3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</si>
  <si>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53.1</t>
    </r>
    <r>
      <rPr>
        <sz val="12"/>
        <rFont val="Arial"/>
        <family val="2"/>
      </rPr>
      <t xml:space="preserve"> - Sodio Cloruro </t>
    </r>
  </si>
  <si>
    <r>
      <rPr>
        <b/>
        <sz val="12"/>
        <rFont val="Arial"/>
        <family val="2"/>
      </rPr>
      <t>53.2</t>
    </r>
    <r>
      <rPr>
        <sz val="12"/>
        <rFont val="Arial"/>
        <family val="2"/>
      </rPr>
      <t xml:space="preserve"> - Sodio Cloruro </t>
    </r>
  </si>
  <si>
    <r>
      <rPr>
        <b/>
        <sz val="12"/>
        <rFont val="Arial"/>
        <family val="2"/>
      </rPr>
      <t>69.1</t>
    </r>
    <r>
      <rPr>
        <sz val="12"/>
        <rFont val="Arial"/>
        <family val="2"/>
      </rPr>
      <t xml:space="preserve"> - D+ Glucosio monoidrato polvere</t>
    </r>
  </si>
  <si>
    <r>
      <rPr>
        <b/>
        <sz val="12"/>
        <rFont val="Arial"/>
        <family val="2"/>
      </rPr>
      <t>69.2</t>
    </r>
    <r>
      <rPr>
        <sz val="12"/>
        <rFont val="Arial"/>
        <family val="2"/>
      </rPr>
      <t xml:space="preserve"> - D+ Glucosio monoidrato polvere</t>
    </r>
  </si>
  <si>
    <r>
      <rPr>
        <b/>
        <sz val="12"/>
        <rFont val="Arial"/>
        <family val="2"/>
      </rPr>
      <t>70.1</t>
    </r>
    <r>
      <rPr>
        <sz val="12"/>
        <rFont val="Arial"/>
        <family val="2"/>
      </rPr>
      <t xml:space="preserve"> - Dimetilsulfossido 99,5% </t>
    </r>
  </si>
  <si>
    <r>
      <rPr>
        <b/>
        <sz val="12"/>
        <rFont val="Arial"/>
        <family val="2"/>
      </rPr>
      <t>70.2</t>
    </r>
    <r>
      <rPr>
        <sz val="12"/>
        <rFont val="Arial"/>
        <family val="2"/>
      </rPr>
      <t xml:space="preserve"> - Dimetilsulfossido 99% purissimo</t>
    </r>
  </si>
  <si>
    <r>
      <rPr>
        <b/>
        <sz val="12"/>
        <rFont val="Arial"/>
        <family val="2"/>
      </rPr>
      <t>71.1</t>
    </r>
    <r>
      <rPr>
        <sz val="12"/>
        <rFont val="Arial"/>
        <family val="2"/>
      </rPr>
      <t xml:space="preserve"> - Polietilenglicole 400</t>
    </r>
  </si>
  <si>
    <r>
      <rPr>
        <b/>
        <sz val="12"/>
        <rFont val="Arial"/>
        <family val="2"/>
      </rPr>
      <t>71.2</t>
    </r>
    <r>
      <rPr>
        <sz val="12"/>
        <rFont val="Arial"/>
        <family val="2"/>
      </rPr>
      <t xml:space="preserve"> - Polietilenglicole 1500</t>
    </r>
  </si>
  <si>
    <r>
      <rPr>
        <b/>
        <sz val="12"/>
        <rFont val="Arial"/>
        <family val="2"/>
      </rPr>
      <t>71. 3</t>
    </r>
    <r>
      <rPr>
        <sz val="12"/>
        <rFont val="Arial"/>
        <family val="2"/>
      </rPr>
      <t xml:space="preserve"> -Polietilenglicole 4000 scaglie</t>
    </r>
  </si>
  <si>
    <r>
      <rPr>
        <b/>
        <sz val="12"/>
        <rFont val="Arial"/>
        <family val="2"/>
      </rPr>
      <t>72.1</t>
    </r>
    <r>
      <rPr>
        <sz val="12"/>
        <rFont val="Arial"/>
        <family val="2"/>
      </rPr>
      <t xml:space="preserve"> - Olio di ricino: 
</t>
    </r>
  </si>
  <si>
    <r>
      <rPr>
        <b/>
        <sz val="12"/>
        <rFont val="Arial"/>
        <family val="2"/>
      </rPr>
      <t>72.2</t>
    </r>
    <r>
      <rPr>
        <sz val="12"/>
        <rFont val="Arial"/>
        <family val="2"/>
      </rPr>
      <t xml:space="preserve"> - Olio di ricino 
</t>
    </r>
  </si>
  <si>
    <r>
      <t>75.1</t>
    </r>
    <r>
      <rPr>
        <sz val="12"/>
        <rFont val="Arial"/>
        <family val="2"/>
      </rPr>
      <t xml:space="preserve"> -  lampone OLIO ESSENZIALE</t>
    </r>
  </si>
  <si>
    <r>
      <rPr>
        <b/>
        <sz val="12"/>
        <rFont val="Arial"/>
        <family val="2"/>
      </rPr>
      <t>75.2</t>
    </r>
    <r>
      <rPr>
        <sz val="12"/>
        <rFont val="Arial"/>
        <family val="2"/>
      </rPr>
      <t xml:space="preserve"> -  olio essenziale menta natur. Puro</t>
    </r>
  </si>
  <si>
    <r>
      <rPr>
        <b/>
        <sz val="12"/>
        <rFont val="Arial"/>
        <family val="2"/>
      </rPr>
      <t xml:space="preserve">75.3 -  </t>
    </r>
    <r>
      <rPr>
        <sz val="12"/>
        <rFont val="Arial"/>
        <family val="2"/>
      </rPr>
      <t>Olio essenziale Arancio dolce</t>
    </r>
  </si>
  <si>
    <r>
      <rPr>
        <b/>
        <sz val="12"/>
        <rFont val="Arial"/>
        <family val="2"/>
      </rPr>
      <t xml:space="preserve">75.4 </t>
    </r>
    <r>
      <rPr>
        <sz val="12"/>
        <rFont val="Arial"/>
        <family val="2"/>
      </rPr>
      <t>- Lavanda OLIO ESSENZIALE</t>
    </r>
  </si>
  <si>
    <t>IMPORTO BASE ASTA</t>
  </si>
  <si>
    <t>IMPORTO CAUZIONE</t>
  </si>
  <si>
    <t>CIG AQ</t>
  </si>
  <si>
    <t>IMPORTO CONTRIBUTO ANAC</t>
  </si>
  <si>
    <t>CIG</t>
  </si>
  <si>
    <t>GARANZIA PROVVISORIA</t>
  </si>
  <si>
    <t>flacone 500 ml</t>
  </si>
  <si>
    <t>tubo 50 g</t>
  </si>
  <si>
    <t>barattolo 500 g</t>
  </si>
  <si>
    <t>tubo da 50 g</t>
  </si>
  <si>
    <t>flacone da 30 ml</t>
  </si>
  <si>
    <t xml:space="preserve">flacone da 20 a 30 g
</t>
  </si>
  <si>
    <t>tubo da 100 g</t>
  </si>
  <si>
    <t>tubo da 30 a 50 g</t>
  </si>
  <si>
    <t>tubo da 50 a 80 g</t>
  </si>
  <si>
    <t>buste da 30 g</t>
  </si>
  <si>
    <t>barattolo da 1.000 g</t>
  </si>
  <si>
    <t xml:space="preserve">TUBO/provetta VETRO  </t>
  </si>
  <si>
    <t xml:space="preserve">TUBO/provetta VETRO   </t>
  </si>
  <si>
    <t>flacone da 50 ml</t>
  </si>
  <si>
    <t>flacone da 500 ml</t>
  </si>
  <si>
    <t>flacone da 200 ml</t>
  </si>
  <si>
    <t>flacone da 1.000 ml</t>
  </si>
  <si>
    <t>flacone da 5.000 ml</t>
  </si>
  <si>
    <t>tubo 30 g</t>
  </si>
  <si>
    <t>barattolo 100 g</t>
  </si>
  <si>
    <t>confezione da 1.000 g</t>
  </si>
  <si>
    <t>confezione da 5.000 g</t>
  </si>
  <si>
    <t>confezione da 10.000 g</t>
  </si>
  <si>
    <t>busta da 100 g</t>
  </si>
  <si>
    <t>confezione da 100 g</t>
  </si>
  <si>
    <t>confezione da 250 g</t>
  </si>
  <si>
    <t>barattolo da 5 g</t>
  </si>
  <si>
    <t>barattolo da 10 g</t>
  </si>
  <si>
    <t>barattolo da 100 g</t>
  </si>
  <si>
    <t>barattolo da 1000 g</t>
  </si>
  <si>
    <t>barattolo da 5000 g</t>
  </si>
  <si>
    <t>barattolo da 500 g</t>
  </si>
  <si>
    <t>barattolo da 50 g</t>
  </si>
  <si>
    <t>flacone da 1000 ml</t>
  </si>
  <si>
    <t>barattolo da 200 g</t>
  </si>
  <si>
    <t>barattolo da 5.000 g</t>
  </si>
  <si>
    <t>barattolo da 250 g</t>
  </si>
  <si>
    <t>Flacone 1000 ml</t>
  </si>
  <si>
    <t>flacone da 1 litro</t>
  </si>
  <si>
    <t>flacone da 50 g</t>
  </si>
  <si>
    <t>flacone da 300 ml a  500 ml</t>
  </si>
  <si>
    <t xml:space="preserve">confezione da min 1000 cps  </t>
  </si>
  <si>
    <t>IMPORTO MASSIMO ANNUO IVA ESCLUSA</t>
  </si>
  <si>
    <t>IMPORTO MASSIMO TOTALE TRIENNALE IVA ESCLUSA</t>
  </si>
  <si>
    <t>CONTRIBUTO ANAC</t>
  </si>
  <si>
    <t>Allegato B1 RIEPILOGO PRODOTTI</t>
  </si>
  <si>
    <r>
      <rPr>
        <b/>
        <sz val="12"/>
        <rFont val="Arial"/>
        <family val="2"/>
      </rPr>
      <t>76.1 -</t>
    </r>
    <r>
      <rPr>
        <sz val="12"/>
        <rFont val="Arial"/>
        <family val="2"/>
      </rPr>
      <t xml:space="preserve"> Capsule Gelatina Dura Mis. 00</t>
    </r>
  </si>
  <si>
    <r>
      <rPr>
        <b/>
        <sz val="12"/>
        <rFont val="Arial"/>
        <family val="2"/>
      </rPr>
      <t xml:space="preserve">76.2 </t>
    </r>
    <r>
      <rPr>
        <sz val="12"/>
        <rFont val="Arial"/>
        <family val="2"/>
      </rPr>
      <t>- Capsule Gelatina Dura Mis. 0</t>
    </r>
  </si>
  <si>
    <r>
      <rPr>
        <b/>
        <sz val="12"/>
        <rFont val="Arial"/>
        <family val="2"/>
      </rPr>
      <t>76.3</t>
    </r>
    <r>
      <rPr>
        <sz val="12"/>
        <rFont val="Arial"/>
        <family val="2"/>
      </rPr>
      <t xml:space="preserve"> - Capsule Gelatina Dura Mis. 1</t>
    </r>
  </si>
  <si>
    <r>
      <rPr>
        <b/>
        <sz val="12"/>
        <rFont val="Arial"/>
        <family val="2"/>
      </rPr>
      <t>76.4</t>
    </r>
    <r>
      <rPr>
        <sz val="12"/>
        <rFont val="Arial"/>
        <family val="2"/>
      </rPr>
      <t xml:space="preserve"> - Capsule Gelatina Dura Mis. 2</t>
    </r>
  </si>
  <si>
    <r>
      <rPr>
        <b/>
        <sz val="12"/>
        <rFont val="Arial"/>
        <family val="2"/>
      </rPr>
      <t>76.5</t>
    </r>
    <r>
      <rPr>
        <sz val="12"/>
        <rFont val="Arial"/>
        <family val="2"/>
      </rPr>
      <t xml:space="preserve"> - Capsule Gelatina Dura Mis. 4</t>
    </r>
  </si>
  <si>
    <t>Vitamina A palmitato 1 MUI</t>
  </si>
  <si>
    <t>821143200E</t>
  </si>
  <si>
    <t>8211451FB7</t>
  </si>
  <si>
    <t>8211466C19</t>
  </si>
  <si>
    <t>8211643E29</t>
  </si>
  <si>
    <t>821165366C</t>
  </si>
  <si>
    <t>8211664F7D</t>
  </si>
  <si>
    <t>82116747C0</t>
  </si>
  <si>
    <t>8211681D85</t>
  </si>
  <si>
    <t>821169376E</t>
  </si>
  <si>
    <t>8211699C60</t>
  </si>
  <si>
    <t>8211715995</t>
  </si>
  <si>
    <t>8211720DB4</t>
  </si>
  <si>
    <t>821173279D</t>
  </si>
  <si>
    <t>8211736AE9</t>
  </si>
  <si>
    <t>82117430B3</t>
  </si>
  <si>
    <t>82117495A5</t>
  </si>
  <si>
    <t>8211757C3D</t>
  </si>
  <si>
    <t>8211761F89</t>
  </si>
  <si>
    <t>8211769626</t>
  </si>
  <si>
    <t>82117820E2</t>
  </si>
  <si>
    <t>82117896A7</t>
  </si>
  <si>
    <t>821185906D</t>
  </si>
  <si>
    <t>8212724A3C</t>
  </si>
  <si>
    <t>8212728D88</t>
  </si>
  <si>
    <t>821273427F</t>
  </si>
  <si>
    <t>8212742917</t>
  </si>
  <si>
    <t>8212747D36</t>
  </si>
  <si>
    <t>8212751087</t>
  </si>
  <si>
    <t>82127553D3</t>
  </si>
  <si>
    <t>82127607F2</t>
  </si>
  <si>
    <t>8212762998</t>
  </si>
  <si>
    <t>8212767DB7</t>
  </si>
  <si>
    <t>82127732AE</t>
  </si>
  <si>
    <t>82127786CD</t>
  </si>
  <si>
    <t>8212782A19</t>
  </si>
  <si>
    <t>8212787E38</t>
  </si>
  <si>
    <t>8212789FDE</t>
  </si>
  <si>
    <t>821279225C</t>
  </si>
  <si>
    <t>821279767B</t>
  </si>
  <si>
    <t>82128019C7</t>
  </si>
  <si>
    <t>8212806DE6</t>
  </si>
  <si>
    <t>8212867041</t>
  </si>
  <si>
    <t>82128756D9</t>
  </si>
  <si>
    <t>821300849B</t>
  </si>
  <si>
    <t>8213017C06</t>
  </si>
  <si>
    <t>8213021F52</t>
  </si>
  <si>
    <t>82130230FD</t>
  </si>
  <si>
    <t>82130295EF</t>
  </si>
  <si>
    <t>8213098EDD</t>
  </si>
  <si>
    <t>82131054A7</t>
  </si>
  <si>
    <t>8213117E8B</t>
  </si>
  <si>
    <t>82132024B3</t>
  </si>
  <si>
    <t>82132089A5</t>
  </si>
  <si>
    <t>8213214E97</t>
  </si>
  <si>
    <t>8213222534</t>
  </si>
  <si>
    <t>82132246DA</t>
  </si>
  <si>
    <t>8213233E45</t>
  </si>
  <si>
    <t>8213249B7A</t>
  </si>
  <si>
    <t>8214762C0B</t>
  </si>
  <si>
    <t>8214763CDE</t>
  </si>
  <si>
    <t>8214765E84</t>
  </si>
  <si>
    <t>821477137B</t>
  </si>
  <si>
    <t>821477244E</t>
  </si>
  <si>
    <t>8214778940</t>
  </si>
  <si>
    <t>8214781BB9</t>
  </si>
  <si>
    <t>8214785F05</t>
  </si>
  <si>
    <t>82147935A2</t>
  </si>
  <si>
    <t>82147978EE</t>
  </si>
  <si>
    <t>8214808204</t>
  </si>
  <si>
    <t>82148103AA</t>
  </si>
  <si>
    <t>8214820BE8</t>
  </si>
  <si>
    <t>8214823E61</t>
  </si>
  <si>
    <t>8214828285</t>
  </si>
  <si>
    <t>82148325D1</t>
  </si>
  <si>
    <t>ESENTE</t>
  </si>
  <si>
    <t>confezione da 60 cps/cps</t>
  </si>
  <si>
    <t>confezione da 120 cpr/cps</t>
  </si>
  <si>
    <t>confezione da 5 l tanica</t>
  </si>
  <si>
    <t>confezione da 10 l cubipack</t>
  </si>
  <si>
    <t>confezionamento unico da 35000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</si>
</sst>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.00;&quot;-L. &quot;#,##0.00"/>
    <numFmt numFmtId="165" formatCode="_-* #,##0.00_-;\-* #,##0.00_-;_-* \-??_-;_-@_-"/>
    <numFmt numFmtId="166" formatCode="_-* #,##0.00000_-;\-* #,##0.00000_-;_-* \-??_-;_-@_-"/>
    <numFmt numFmtId="167" formatCode="_-* #,##0_-;\-* #,##0_-;_-* \-_-;_-@_-"/>
    <numFmt numFmtId="168" formatCode="_-* #,##0_-;\-* #,##0_-;_-* \-??_-;_-@_-"/>
    <numFmt numFmtId="169" formatCode="_-* #,##0.0000_-;\-* #,##0.0000_-;_-* \-??_-;_-@_-"/>
    <numFmt numFmtId="170" formatCode="0.00000"/>
    <numFmt numFmtId="171" formatCode="0.0000"/>
    <numFmt numFmtId="172" formatCode="_-* #,##0.000_-;\-* #,##0.000_-;_-* \-??_-;_-@_-"/>
    <numFmt numFmtId="173" formatCode="_-* #,##0.00000_-;\-* #,##0.00000_-;_-* \-?????_-;_-@_-"/>
    <numFmt numFmtId="174" formatCode="0.0"/>
    <numFmt numFmtId="175" formatCode="#,##0_ ;\-#,##0\ "/>
    <numFmt numFmtId="176" formatCode="_-* #,##0.0_-;\-* #,##0.0_-;_-* \-??_-;_-@_-"/>
    <numFmt numFmtId="177" formatCode="#,##0.00000_ ;\-#,##0.00000\ "/>
    <numFmt numFmtId="178" formatCode="0.000"/>
    <numFmt numFmtId="179" formatCode="#,##0\ &quot;€&quot;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_ ;\-0\ "/>
    <numFmt numFmtId="185" formatCode="#,##0.0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5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 horizontal="right" vertical="center" indent="1"/>
    </xf>
    <xf numFmtId="4" fontId="0" fillId="39" borderId="10" xfId="0" applyNumberFormat="1" applyFont="1" applyFill="1" applyBorder="1" applyAlignment="1">
      <alignment horizontal="center" vertical="center"/>
    </xf>
    <xf numFmtId="4" fontId="0" fillId="39" borderId="10" xfId="46" applyNumberFormat="1" applyFont="1" applyFill="1" applyBorder="1" applyAlignment="1" applyProtection="1">
      <alignment horizontal="right" vertical="center" indent="1"/>
      <protection/>
    </xf>
    <xf numFmtId="9" fontId="0" fillId="39" borderId="1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9" fontId="0" fillId="39" borderId="0" xfId="0" applyNumberFormat="1" applyFont="1" applyFill="1" applyBorder="1" applyAlignment="1">
      <alignment horizontal="right" vertical="center" indent="1"/>
    </xf>
    <xf numFmtId="4" fontId="0" fillId="39" borderId="0" xfId="0" applyNumberFormat="1" applyFont="1" applyFill="1" applyBorder="1" applyAlignment="1">
      <alignment horizontal="right" vertical="center" indent="1"/>
    </xf>
    <xf numFmtId="4" fontId="0" fillId="39" borderId="0" xfId="0" applyNumberFormat="1" applyFont="1" applyFill="1" applyBorder="1" applyAlignment="1">
      <alignment horizontal="center" vertical="center"/>
    </xf>
    <xf numFmtId="4" fontId="0" fillId="39" borderId="0" xfId="46" applyNumberFormat="1" applyFont="1" applyFill="1" applyBorder="1" applyAlignment="1" applyProtection="1">
      <alignment horizontal="right" vertical="center" indent="1"/>
      <protection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9" fontId="0" fillId="39" borderId="12" xfId="0" applyNumberFormat="1" applyFont="1" applyFill="1" applyBorder="1" applyAlignment="1">
      <alignment horizontal="right" vertical="center" indent="1"/>
    </xf>
    <xf numFmtId="0" fontId="2" fillId="0" borderId="17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horizontal="right" vertical="center" indent="1"/>
    </xf>
    <xf numFmtId="4" fontId="0" fillId="39" borderId="13" xfId="0" applyNumberFormat="1" applyFont="1" applyFill="1" applyBorder="1" applyAlignment="1">
      <alignment horizontal="center" vertical="center"/>
    </xf>
    <xf numFmtId="4" fontId="0" fillId="39" borderId="13" xfId="46" applyNumberFormat="1" applyFont="1" applyFill="1" applyBorder="1" applyAlignment="1" applyProtection="1">
      <alignment horizontal="right" vertical="center" indent="1"/>
      <protection/>
    </xf>
    <xf numFmtId="9" fontId="0" fillId="39" borderId="14" xfId="0" applyNumberFormat="1" applyFont="1" applyFill="1" applyBorder="1" applyAlignment="1">
      <alignment horizontal="right" vertical="center" indent="1"/>
    </xf>
    <xf numFmtId="4" fontId="0" fillId="39" borderId="14" xfId="0" applyNumberFormat="1" applyFont="1" applyFill="1" applyBorder="1" applyAlignment="1">
      <alignment horizontal="right" vertical="center" indent="1"/>
    </xf>
    <xf numFmtId="4" fontId="0" fillId="39" borderId="14" xfId="0" applyNumberFormat="1" applyFont="1" applyFill="1" applyBorder="1" applyAlignment="1">
      <alignment horizontal="center" vertical="center"/>
    </xf>
    <xf numFmtId="4" fontId="0" fillId="39" borderId="14" xfId="46" applyNumberFormat="1" applyFont="1" applyFill="1" applyBorder="1" applyAlignment="1" applyProtection="1">
      <alignment horizontal="right" vertical="center" indent="1"/>
      <protection/>
    </xf>
    <xf numFmtId="0" fontId="2" fillId="0" borderId="18" xfId="0" applyFont="1" applyFill="1" applyBorder="1" applyAlignment="1">
      <alignment horizontal="left" vertical="center" wrapText="1"/>
    </xf>
    <xf numFmtId="9" fontId="0" fillId="39" borderId="17" xfId="0" applyNumberFormat="1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6" borderId="27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49" fontId="7" fillId="0" borderId="27" xfId="0" applyNumberFormat="1" applyFont="1" applyFill="1" applyBorder="1" applyAlignment="1">
      <alignment horizontal="center" vertical="center" textRotation="90" wrapText="1"/>
    </xf>
    <xf numFmtId="179" fontId="8" fillId="0" borderId="27" xfId="0" applyNumberFormat="1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8" borderId="13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4" fontId="1" fillId="36" borderId="13" xfId="0" applyNumberFormat="1" applyFont="1" applyFill="1" applyBorder="1" applyAlignment="1">
      <alignment horizontal="center" vertical="center" wrapText="1"/>
    </xf>
    <xf numFmtId="4" fontId="1" fillId="37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8" borderId="15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36" borderId="15" xfId="0" applyNumberFormat="1" applyFont="1" applyFill="1" applyBorder="1" applyAlignment="1">
      <alignment horizontal="center" vertical="center" wrapText="1"/>
    </xf>
    <xf numFmtId="4" fontId="1" fillId="37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0" fillId="39" borderId="24" xfId="46" applyNumberFormat="1" applyFont="1" applyFill="1" applyBorder="1" applyAlignment="1" applyProtection="1">
      <alignment horizontal="right" vertical="center" indent="1"/>
      <protection/>
    </xf>
    <xf numFmtId="4" fontId="4" fillId="0" borderId="29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9" fontId="0" fillId="39" borderId="25" xfId="0" applyNumberFormat="1" applyFont="1" applyFill="1" applyBorder="1" applyAlignment="1">
      <alignment horizontal="right" vertical="center" indent="1"/>
    </xf>
    <xf numFmtId="4" fontId="0" fillId="39" borderId="30" xfId="0" applyNumberFormat="1" applyFont="1" applyFill="1" applyBorder="1" applyAlignment="1">
      <alignment horizontal="right" vertical="center" indent="1"/>
    </xf>
    <xf numFmtId="4" fontId="0" fillId="39" borderId="30" xfId="0" applyNumberFormat="1" applyFont="1" applyFill="1" applyBorder="1" applyAlignment="1">
      <alignment horizontal="center" vertical="center"/>
    </xf>
    <xf numFmtId="4" fontId="0" fillId="39" borderId="30" xfId="46" applyNumberFormat="1" applyFont="1" applyFill="1" applyBorder="1" applyAlignment="1" applyProtection="1">
      <alignment horizontal="right" vertical="center" indent="1"/>
      <protection/>
    </xf>
    <xf numFmtId="4" fontId="4" fillId="0" borderId="31" xfId="0" applyNumberFormat="1" applyFont="1" applyFill="1" applyBorder="1" applyAlignment="1">
      <alignment vertical="center"/>
    </xf>
    <xf numFmtId="9" fontId="0" fillId="39" borderId="32" xfId="0" applyNumberFormat="1" applyFont="1" applyFill="1" applyBorder="1" applyAlignment="1">
      <alignment horizontal="right" vertical="center" indent="1"/>
    </xf>
    <xf numFmtId="4" fontId="0" fillId="39" borderId="26" xfId="0" applyNumberFormat="1" applyFont="1" applyFill="1" applyBorder="1" applyAlignment="1">
      <alignment horizontal="right" vertical="center" indent="1"/>
    </xf>
    <xf numFmtId="4" fontId="0" fillId="39" borderId="26" xfId="0" applyNumberFormat="1" applyFont="1" applyFill="1" applyBorder="1" applyAlignment="1">
      <alignment horizontal="center" vertical="center"/>
    </xf>
    <xf numFmtId="4" fontId="0" fillId="39" borderId="26" xfId="46" applyNumberFormat="1" applyFont="1" applyFill="1" applyBorder="1" applyAlignment="1" applyProtection="1">
      <alignment horizontal="right" vertical="center" indent="1"/>
      <protection/>
    </xf>
    <xf numFmtId="4" fontId="4" fillId="0" borderId="3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wrapText="1"/>
    </xf>
    <xf numFmtId="4" fontId="4" fillId="0" borderId="33" xfId="0" applyNumberFormat="1" applyFont="1" applyFill="1" applyBorder="1" applyAlignment="1">
      <alignment vertical="center"/>
    </xf>
    <xf numFmtId="4" fontId="0" fillId="39" borderId="34" xfId="46" applyNumberFormat="1" applyFont="1" applyFill="1" applyBorder="1" applyAlignment="1" applyProtection="1">
      <alignment horizontal="right" vertical="center" indent="1"/>
      <protection/>
    </xf>
    <xf numFmtId="4" fontId="4" fillId="0" borderId="23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39" borderId="10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39" borderId="3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>
      <alignment horizontal="left" vertical="center" wrapText="1"/>
    </xf>
    <xf numFmtId="0" fontId="2" fillId="41" borderId="14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40" borderId="14" xfId="0" applyFont="1" applyFill="1" applyBorder="1" applyAlignment="1">
      <alignment horizontal="left" vertical="center" wrapText="1"/>
    </xf>
    <xf numFmtId="0" fontId="2" fillId="40" borderId="14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22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6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horizontal="center" vertical="center"/>
    </xf>
    <xf numFmtId="184" fontId="4" fillId="0" borderId="26" xfId="44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84" fontId="4" fillId="0" borderId="37" xfId="44" applyNumberFormat="1" applyFont="1" applyFill="1" applyBorder="1" applyAlignment="1">
      <alignment horizontal="center" vertical="center"/>
    </xf>
    <xf numFmtId="184" fontId="4" fillId="0" borderId="45" xfId="44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5" fillId="0" borderId="37" xfId="49" applyNumberFormat="1" applyFont="1" applyBorder="1" applyAlignment="1">
      <alignment horizontal="center" vertical="center"/>
      <protection/>
    </xf>
    <xf numFmtId="49" fontId="5" fillId="0" borderId="27" xfId="49" applyNumberFormat="1" applyFont="1" applyBorder="1" applyAlignment="1">
      <alignment horizontal="center" vertical="center"/>
      <protection/>
    </xf>
    <xf numFmtId="49" fontId="5" fillId="0" borderId="45" xfId="49" applyNumberFormat="1" applyFont="1" applyBorder="1" applyAlignment="1">
      <alignment horizontal="center" vertical="center"/>
      <protection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_h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="65" zoomScaleNormal="65" zoomScalePageLayoutView="0" workbookViewId="0" topLeftCell="A70">
      <selection activeCell="C79" sqref="C79"/>
    </sheetView>
  </sheetViews>
  <sheetFormatPr defaultColWidth="9.140625" defaultRowHeight="12.75"/>
  <cols>
    <col min="1" max="1" width="16.57421875" style="1" customWidth="1"/>
    <col min="2" max="2" width="48.140625" style="1" customWidth="1"/>
    <col min="3" max="3" width="33.8515625" style="1" customWidth="1"/>
    <col min="4" max="4" width="0" style="1" hidden="1" customWidth="1"/>
    <col min="5" max="11" width="0" style="2" hidden="1" customWidth="1"/>
    <col min="12" max="12" width="17.00390625" style="1" customWidth="1"/>
    <col min="13" max="13" width="19.28125" style="1" customWidth="1"/>
    <col min="14" max="14" width="23.7109375" style="1" customWidth="1"/>
    <col min="15" max="16" width="19.28125" style="1" customWidth="1"/>
    <col min="17" max="16384" width="9.140625" style="1" customWidth="1"/>
  </cols>
  <sheetData>
    <row r="1" spans="1:9" ht="28.5" customHeight="1">
      <c r="A1" s="28"/>
      <c r="B1" s="106"/>
      <c r="C1" s="106"/>
      <c r="E1" s="3"/>
      <c r="F1" s="182" t="s">
        <v>0</v>
      </c>
      <c r="G1" s="182"/>
      <c r="H1" s="182"/>
      <c r="I1" s="182"/>
    </row>
    <row r="2" spans="1:16" ht="52.5" customHeight="1">
      <c r="A2" s="51"/>
      <c r="B2" s="121"/>
      <c r="C2" s="121"/>
      <c r="D2" s="67"/>
      <c r="E2" s="68" t="s">
        <v>150</v>
      </c>
      <c r="F2" s="69" t="s">
        <v>151</v>
      </c>
      <c r="G2" s="70" t="s">
        <v>152</v>
      </c>
      <c r="H2" s="71" t="s">
        <v>153</v>
      </c>
      <c r="M2" s="122"/>
      <c r="N2" s="177" t="s">
        <v>201</v>
      </c>
      <c r="O2" s="177"/>
      <c r="P2" s="177"/>
    </row>
    <row r="3" spans="1:16" s="11" customFormat="1" ht="113.25" customHeight="1">
      <c r="A3" s="72" t="s">
        <v>56</v>
      </c>
      <c r="B3" s="180" t="s">
        <v>1</v>
      </c>
      <c r="C3" s="181"/>
      <c r="D3" s="57" t="s">
        <v>2</v>
      </c>
      <c r="E3" s="81" t="s">
        <v>3</v>
      </c>
      <c r="F3" s="82" t="s">
        <v>4</v>
      </c>
      <c r="G3" s="83" t="s">
        <v>5</v>
      </c>
      <c r="H3" s="84" t="s">
        <v>6</v>
      </c>
      <c r="I3" s="85" t="s">
        <v>7</v>
      </c>
      <c r="J3" s="86" t="s">
        <v>8</v>
      </c>
      <c r="K3" s="87" t="s">
        <v>9</v>
      </c>
      <c r="L3" s="88" t="s">
        <v>198</v>
      </c>
      <c r="M3" s="88" t="s">
        <v>199</v>
      </c>
      <c r="N3" s="88" t="s">
        <v>154</v>
      </c>
      <c r="O3" s="88" t="s">
        <v>200</v>
      </c>
      <c r="P3" s="132" t="s">
        <v>155</v>
      </c>
    </row>
    <row r="4" spans="1:16" s="11" customFormat="1" ht="36" customHeight="1">
      <c r="A4" s="183" t="s">
        <v>85</v>
      </c>
      <c r="B4" s="184"/>
      <c r="C4" s="28"/>
      <c r="D4" s="73"/>
      <c r="E4" s="74"/>
      <c r="F4" s="75"/>
      <c r="G4" s="76"/>
      <c r="H4" s="77"/>
      <c r="I4" s="78"/>
      <c r="J4" s="79"/>
      <c r="K4" s="80"/>
      <c r="P4" s="123"/>
    </row>
    <row r="5" spans="1:16" s="11" customFormat="1" ht="54.75" customHeight="1">
      <c r="A5" s="30">
        <v>1</v>
      </c>
      <c r="B5" s="12" t="s">
        <v>10</v>
      </c>
      <c r="C5" s="12" t="s">
        <v>156</v>
      </c>
      <c r="D5" s="14">
        <v>0.1</v>
      </c>
      <c r="E5" s="15" t="e">
        <f>#REF!+(#REF!*D5)</f>
        <v>#REF!</v>
      </c>
      <c r="F5" s="15" t="e">
        <f>#REF!+(#REF!*D5)</f>
        <v>#REF!</v>
      </c>
      <c r="G5" s="16" t="e">
        <f>#REF!+(#REF!*D5)</f>
        <v>#REF!</v>
      </c>
      <c r="H5" s="15" t="e">
        <f>#REF!+(#REF!*D5)</f>
        <v>#REF!</v>
      </c>
      <c r="I5" s="15" t="e">
        <f>#REF!+(#REF!*D5)</f>
        <v>#REF!</v>
      </c>
      <c r="J5" s="17" t="e">
        <f>#REF!+(#REF!*D5)</f>
        <v>#REF!</v>
      </c>
      <c r="K5" s="17" t="e">
        <f>SUM(E5:J5)</f>
        <v>#REF!</v>
      </c>
      <c r="L5" s="66">
        <v>718.3000000000001</v>
      </c>
      <c r="M5" s="66">
        <v>2154.9</v>
      </c>
      <c r="N5" s="126" t="s">
        <v>208</v>
      </c>
      <c r="O5" s="126" t="s">
        <v>282</v>
      </c>
      <c r="P5" s="133">
        <f>SUM(M5*2/100)</f>
        <v>43.098</v>
      </c>
    </row>
    <row r="6" spans="1:16" s="11" customFormat="1" ht="54.75" customHeight="1">
      <c r="A6" s="13">
        <v>2</v>
      </c>
      <c r="B6" s="12" t="s">
        <v>11</v>
      </c>
      <c r="C6" s="12" t="s">
        <v>283</v>
      </c>
      <c r="D6" s="18">
        <v>0.1</v>
      </c>
      <c r="E6" s="15" t="e">
        <f>#REF!+(#REF!*D6)</f>
        <v>#REF!</v>
      </c>
      <c r="F6" s="15" t="e">
        <f>#REF!+(#REF!*D6)</f>
        <v>#REF!</v>
      </c>
      <c r="G6" s="16" t="e">
        <f>#REF!+(#REF!*D6)</f>
        <v>#REF!</v>
      </c>
      <c r="H6" s="15" t="e">
        <f>#REF!+(#REF!*D6)</f>
        <v>#REF!</v>
      </c>
      <c r="I6" s="15" t="e">
        <f>#REF!+(#REF!*D6)</f>
        <v>#REF!</v>
      </c>
      <c r="J6" s="17" t="e">
        <f>#REF!+(#REF!*D6)</f>
        <v>#REF!</v>
      </c>
      <c r="K6" s="17" t="e">
        <f>SUM(E6:J6)</f>
        <v>#REF!</v>
      </c>
      <c r="L6" s="66">
        <v>3463.2</v>
      </c>
      <c r="M6" s="66">
        <v>10389.599999999999</v>
      </c>
      <c r="N6" s="126" t="s">
        <v>209</v>
      </c>
      <c r="O6" s="126" t="s">
        <v>282</v>
      </c>
      <c r="P6" s="134">
        <f aca="true" t="shared" si="0" ref="P6:P26">SUM(M6*2/100)</f>
        <v>207.79199999999997</v>
      </c>
    </row>
    <row r="7" spans="1:16" s="11" customFormat="1" ht="54.75" customHeight="1">
      <c r="A7" s="13">
        <v>3</v>
      </c>
      <c r="B7" s="12" t="s">
        <v>12</v>
      </c>
      <c r="C7" s="12" t="s">
        <v>284</v>
      </c>
      <c r="D7" s="18"/>
      <c r="E7" s="15"/>
      <c r="F7" s="15"/>
      <c r="G7" s="16"/>
      <c r="H7" s="15"/>
      <c r="I7" s="15"/>
      <c r="J7" s="17"/>
      <c r="K7" s="17"/>
      <c r="L7" s="90">
        <v>890.178</v>
      </c>
      <c r="M7" s="66">
        <v>2670.534</v>
      </c>
      <c r="N7" s="127">
        <v>8211460727</v>
      </c>
      <c r="O7" s="126" t="s">
        <v>282</v>
      </c>
      <c r="P7" s="134">
        <f t="shared" si="0"/>
        <v>53.41068</v>
      </c>
    </row>
    <row r="8" spans="1:16" s="11" customFormat="1" ht="54.75" customHeight="1">
      <c r="A8" s="33">
        <v>4</v>
      </c>
      <c r="B8" s="20" t="s">
        <v>13</v>
      </c>
      <c r="C8" s="20" t="s">
        <v>157</v>
      </c>
      <c r="D8" s="18">
        <v>0.22</v>
      </c>
      <c r="E8" s="15" t="e">
        <f>#REF!+(#REF!*D8)</f>
        <v>#REF!</v>
      </c>
      <c r="F8" s="15" t="e">
        <f>#REF!+(#REF!*D8)</f>
        <v>#REF!</v>
      </c>
      <c r="G8" s="16" t="e">
        <f>#REF!+(#REF!*D8)</f>
        <v>#REF!</v>
      </c>
      <c r="H8" s="15" t="e">
        <f>#REF!+(#REF!*D8)</f>
        <v>#REF!</v>
      </c>
      <c r="I8" s="15" t="e">
        <f>#REF!+(#REF!*D8)</f>
        <v>#REF!</v>
      </c>
      <c r="J8" s="17" t="e">
        <f>#REF!+(#REF!*D8)</f>
        <v>#REF!</v>
      </c>
      <c r="K8" s="89" t="e">
        <f>SUM(E8:J8)</f>
        <v>#REF!</v>
      </c>
      <c r="L8" s="53">
        <v>6454</v>
      </c>
      <c r="M8" s="66">
        <v>19362</v>
      </c>
      <c r="N8" s="126" t="s">
        <v>210</v>
      </c>
      <c r="O8" s="126" t="s">
        <v>282</v>
      </c>
      <c r="P8" s="135">
        <f t="shared" si="0"/>
        <v>387.24</v>
      </c>
    </row>
    <row r="9" spans="1:16" s="11" customFormat="1" ht="54.75" customHeight="1">
      <c r="A9" s="155">
        <v>5</v>
      </c>
      <c r="B9" s="31" t="s">
        <v>57</v>
      </c>
      <c r="C9" s="108"/>
      <c r="D9" s="35"/>
      <c r="E9" s="15"/>
      <c r="F9" s="15"/>
      <c r="G9" s="16"/>
      <c r="H9" s="15"/>
      <c r="I9" s="15"/>
      <c r="J9" s="17"/>
      <c r="K9" s="89"/>
      <c r="L9" s="91"/>
      <c r="P9" s="123"/>
    </row>
    <row r="10" spans="1:16" s="11" customFormat="1" ht="54.75" customHeight="1">
      <c r="A10" s="156"/>
      <c r="B10" s="36" t="s">
        <v>88</v>
      </c>
      <c r="C10" s="27" t="s">
        <v>157</v>
      </c>
      <c r="D10" s="35">
        <v>0.22</v>
      </c>
      <c r="E10" s="15" t="e">
        <f>#REF!+(#REF!*D10)</f>
        <v>#REF!</v>
      </c>
      <c r="F10" s="15" t="e">
        <f>#REF!+(#REF!*D10)</f>
        <v>#REF!</v>
      </c>
      <c r="G10" s="16" t="e">
        <f>#REF!+(#REF!*D10)</f>
        <v>#REF!</v>
      </c>
      <c r="H10" s="15" t="e">
        <f>#REF!+(#REF!*D10)</f>
        <v>#REF!</v>
      </c>
      <c r="I10" s="15" t="e">
        <f>#REF!+(#REF!*D10)</f>
        <v>#REF!</v>
      </c>
      <c r="J10" s="17" t="e">
        <f>#REF!+(#REF!*D10)</f>
        <v>#REF!</v>
      </c>
      <c r="K10" s="89" t="e">
        <f>SUM(E10:J10)</f>
        <v>#REF!</v>
      </c>
      <c r="L10" s="53">
        <v>335.352</v>
      </c>
      <c r="M10" s="125">
        <v>1006.0559999999999</v>
      </c>
      <c r="N10" s="158">
        <v>8211472110</v>
      </c>
      <c r="O10" s="149" t="s">
        <v>282</v>
      </c>
      <c r="P10" s="136">
        <f t="shared" si="0"/>
        <v>20.121119999999998</v>
      </c>
    </row>
    <row r="11" spans="1:16" s="11" customFormat="1" ht="54.75" customHeight="1">
      <c r="A11" s="157"/>
      <c r="B11" s="32" t="s">
        <v>89</v>
      </c>
      <c r="C11" s="12" t="s">
        <v>158</v>
      </c>
      <c r="D11" s="35"/>
      <c r="E11" s="15"/>
      <c r="F11" s="15"/>
      <c r="G11" s="16"/>
      <c r="H11" s="15"/>
      <c r="I11" s="15"/>
      <c r="J11" s="17"/>
      <c r="K11" s="17"/>
      <c r="L11" s="66">
        <v>770</v>
      </c>
      <c r="M11" s="125">
        <v>2310</v>
      </c>
      <c r="N11" s="159"/>
      <c r="O11" s="150"/>
      <c r="P11" s="137">
        <f t="shared" si="0"/>
        <v>46.2</v>
      </c>
    </row>
    <row r="12" spans="1:16" s="11" customFormat="1" ht="90.75" customHeight="1">
      <c r="A12" s="30">
        <v>6</v>
      </c>
      <c r="B12" s="12" t="s">
        <v>14</v>
      </c>
      <c r="C12" s="110" t="s">
        <v>159</v>
      </c>
      <c r="D12" s="35">
        <v>0.22</v>
      </c>
      <c r="E12" s="15" t="e">
        <f>#REF!+(#REF!*D12)</f>
        <v>#REF!</v>
      </c>
      <c r="F12" s="15" t="e">
        <f>#REF!+(#REF!*D12)</f>
        <v>#REF!</v>
      </c>
      <c r="G12" s="16" t="e">
        <f>#REF!+(#REF!*D12)</f>
        <v>#REF!</v>
      </c>
      <c r="H12" s="15" t="e">
        <f>#REF!+(#REF!*D12)</f>
        <v>#REF!</v>
      </c>
      <c r="I12" s="15" t="e">
        <f>#REF!+(#REF!*D12)</f>
        <v>#REF!</v>
      </c>
      <c r="J12" s="17" t="e">
        <f>#REF!+(#REF!*D12)</f>
        <v>#REF!</v>
      </c>
      <c r="K12" s="17" t="e">
        <f aca="true" t="shared" si="1" ref="K12:K18">SUM(E12:J12)</f>
        <v>#REF!</v>
      </c>
      <c r="L12" s="66">
        <v>6741.5</v>
      </c>
      <c r="M12" s="66">
        <v>20224.5</v>
      </c>
      <c r="N12" s="127" t="s">
        <v>211</v>
      </c>
      <c r="O12" s="126" t="s">
        <v>282</v>
      </c>
      <c r="P12" s="134">
        <f t="shared" si="0"/>
        <v>404.49</v>
      </c>
    </row>
    <row r="13" spans="1:16" s="11" customFormat="1" ht="54.75" customHeight="1">
      <c r="A13" s="13">
        <v>7</v>
      </c>
      <c r="B13" s="12" t="s">
        <v>15</v>
      </c>
      <c r="C13" s="12" t="s">
        <v>160</v>
      </c>
      <c r="D13" s="35">
        <v>0.1</v>
      </c>
      <c r="E13" s="15" t="e">
        <f>#REF!+(#REF!*D13)</f>
        <v>#REF!</v>
      </c>
      <c r="F13" s="15" t="e">
        <f>#REF!+(#REF!*D13)</f>
        <v>#REF!</v>
      </c>
      <c r="G13" s="16" t="e">
        <f>#REF!+(#REF!*D13)</f>
        <v>#REF!</v>
      </c>
      <c r="H13" s="15" t="e">
        <f>#REF!+(#REF!*D13)</f>
        <v>#REF!</v>
      </c>
      <c r="I13" s="15" t="e">
        <f>#REF!+(#REF!*D13)</f>
        <v>#REF!</v>
      </c>
      <c r="J13" s="17" t="e">
        <f>#REF!+(#REF!*D13)</f>
        <v>#REF!</v>
      </c>
      <c r="K13" s="17" t="e">
        <f t="shared" si="1"/>
        <v>#REF!</v>
      </c>
      <c r="L13" s="66">
        <v>19966.5</v>
      </c>
      <c r="M13" s="66">
        <v>59899.5</v>
      </c>
      <c r="N13" s="127" t="s">
        <v>212</v>
      </c>
      <c r="O13" s="126" t="s">
        <v>282</v>
      </c>
      <c r="P13" s="134">
        <f t="shared" si="0"/>
        <v>1197.99</v>
      </c>
    </row>
    <row r="14" spans="1:16" s="11" customFormat="1" ht="54.75" customHeight="1">
      <c r="A14" s="13">
        <v>8</v>
      </c>
      <c r="B14" s="12" t="s">
        <v>16</v>
      </c>
      <c r="C14" s="12" t="s">
        <v>161</v>
      </c>
      <c r="D14" s="92">
        <v>0.22</v>
      </c>
      <c r="E14" s="93" t="e">
        <f>#REF!+(#REF!*D14)</f>
        <v>#REF!</v>
      </c>
      <c r="F14" s="93" t="e">
        <f>#REF!+(#REF!*D14)</f>
        <v>#REF!</v>
      </c>
      <c r="G14" s="94" t="e">
        <f>#REF!+(#REF!*D14)</f>
        <v>#REF!</v>
      </c>
      <c r="H14" s="93" t="e">
        <f>#REF!+(#REF!*D14)</f>
        <v>#REF!</v>
      </c>
      <c r="I14" s="93" t="e">
        <f>#REF!+(#REF!*D14)</f>
        <v>#REF!</v>
      </c>
      <c r="J14" s="95" t="e">
        <f>#REF!+(#REF!*D14)</f>
        <v>#REF!</v>
      </c>
      <c r="K14" s="95" t="e">
        <f t="shared" si="1"/>
        <v>#REF!</v>
      </c>
      <c r="L14" s="96">
        <v>3251.2500000000005</v>
      </c>
      <c r="M14" s="66">
        <v>9753.750000000002</v>
      </c>
      <c r="N14" s="131" t="s">
        <v>213</v>
      </c>
      <c r="O14" s="126" t="s">
        <v>282</v>
      </c>
      <c r="P14" s="135">
        <f t="shared" si="0"/>
        <v>195.07500000000005</v>
      </c>
    </row>
    <row r="15" spans="1:16" s="11" customFormat="1" ht="54.75" customHeight="1">
      <c r="A15" s="155">
        <v>9</v>
      </c>
      <c r="B15" s="34" t="s">
        <v>58</v>
      </c>
      <c r="C15" s="111"/>
      <c r="D15" s="22"/>
      <c r="E15" s="23"/>
      <c r="F15" s="23"/>
      <c r="G15" s="24"/>
      <c r="H15" s="23"/>
      <c r="I15" s="23"/>
      <c r="J15" s="25"/>
      <c r="K15" s="25"/>
      <c r="L15" s="91"/>
      <c r="P15" s="123"/>
    </row>
    <row r="16" spans="1:16" s="11" customFormat="1" ht="54.75" customHeight="1">
      <c r="A16" s="156"/>
      <c r="B16" s="32" t="s">
        <v>90</v>
      </c>
      <c r="C16" s="112" t="s">
        <v>159</v>
      </c>
      <c r="D16" s="97">
        <v>0.22</v>
      </c>
      <c r="E16" s="98" t="e">
        <f>#REF!+(#REF!*D16)</f>
        <v>#REF!</v>
      </c>
      <c r="F16" s="98" t="e">
        <f>#REF!+(#REF!*D16)</f>
        <v>#REF!</v>
      </c>
      <c r="G16" s="99" t="e">
        <f>#REF!+(#REF!*D16)</f>
        <v>#REF!</v>
      </c>
      <c r="H16" s="98" t="e">
        <f>#REF!+(#REF!*D16)</f>
        <v>#REF!</v>
      </c>
      <c r="I16" s="98" t="e">
        <f>#REF!+(#REF!*D16)</f>
        <v>#REF!</v>
      </c>
      <c r="J16" s="100" t="e">
        <f>#REF!+(#REF!*D16)</f>
        <v>#REF!</v>
      </c>
      <c r="K16" s="100" t="e">
        <f t="shared" si="1"/>
        <v>#REF!</v>
      </c>
      <c r="L16" s="66">
        <v>19289.75</v>
      </c>
      <c r="M16" s="66">
        <v>57869.25</v>
      </c>
      <c r="N16" s="147" t="s">
        <v>214</v>
      </c>
      <c r="O16" s="149" t="s">
        <v>282</v>
      </c>
      <c r="P16" s="133">
        <f t="shared" si="0"/>
        <v>1157.385</v>
      </c>
    </row>
    <row r="17" spans="1:16" s="11" customFormat="1" ht="54.75" customHeight="1">
      <c r="A17" s="157"/>
      <c r="B17" s="32" t="s">
        <v>91</v>
      </c>
      <c r="C17" s="110" t="s">
        <v>162</v>
      </c>
      <c r="D17" s="35">
        <v>0.22</v>
      </c>
      <c r="E17" s="15" t="e">
        <f>#REF!+(#REF!*D17)</f>
        <v>#REF!</v>
      </c>
      <c r="F17" s="15" t="e">
        <f>#REF!+(#REF!*D17)</f>
        <v>#REF!</v>
      </c>
      <c r="G17" s="16" t="e">
        <f>#REF!+(#REF!*D17)</f>
        <v>#REF!</v>
      </c>
      <c r="H17" s="15" t="e">
        <f>#REF!+(#REF!*D17)</f>
        <v>#REF!</v>
      </c>
      <c r="I17" s="15" t="e">
        <f>#REF!+(#REF!*D17)</f>
        <v>#REF!</v>
      </c>
      <c r="J17" s="17" t="e">
        <f>#REF!+(#REF!*D17)</f>
        <v>#REF!</v>
      </c>
      <c r="K17" s="17" t="e">
        <f t="shared" si="1"/>
        <v>#REF!</v>
      </c>
      <c r="L17" s="66">
        <v>10397.970000000001</v>
      </c>
      <c r="M17" s="66">
        <v>31193.910000000003</v>
      </c>
      <c r="N17" s="148"/>
      <c r="O17" s="150"/>
      <c r="P17" s="134">
        <f t="shared" si="0"/>
        <v>623.8782000000001</v>
      </c>
    </row>
    <row r="18" spans="1:16" s="11" customFormat="1" ht="54.75" customHeight="1">
      <c r="A18" s="33">
        <v>10</v>
      </c>
      <c r="B18" s="12" t="s">
        <v>17</v>
      </c>
      <c r="C18" s="20" t="s">
        <v>163</v>
      </c>
      <c r="D18" s="35">
        <v>0.1</v>
      </c>
      <c r="E18" s="15" t="e">
        <f>#REF!+(#REF!*D18)</f>
        <v>#REF!</v>
      </c>
      <c r="F18" s="15" t="e">
        <f>#REF!+(#REF!*D18)</f>
        <v>#REF!</v>
      </c>
      <c r="G18" s="16" t="e">
        <f>#REF!+(#REF!*D18)</f>
        <v>#REF!</v>
      </c>
      <c r="H18" s="15" t="e">
        <f>#REF!+(#REF!*D18)</f>
        <v>#REF!</v>
      </c>
      <c r="I18" s="15" t="e">
        <f>#REF!+(#REF!*D18)</f>
        <v>#REF!</v>
      </c>
      <c r="J18" s="17" t="e">
        <f>#REF!+(#REF!*D18)</f>
        <v>#REF!</v>
      </c>
      <c r="K18" s="17" t="e">
        <f t="shared" si="1"/>
        <v>#REF!</v>
      </c>
      <c r="L18" s="101">
        <v>107.69200000000001</v>
      </c>
      <c r="M18" s="66">
        <v>323.076</v>
      </c>
      <c r="N18" s="131" t="s">
        <v>215</v>
      </c>
      <c r="O18" s="126" t="s">
        <v>282</v>
      </c>
      <c r="P18" s="135">
        <f t="shared" si="0"/>
        <v>6.46152</v>
      </c>
    </row>
    <row r="19" spans="1:16" s="11" customFormat="1" ht="43.5" customHeight="1">
      <c r="A19" s="155">
        <v>11</v>
      </c>
      <c r="B19" s="34" t="s">
        <v>59</v>
      </c>
      <c r="C19" s="108"/>
      <c r="E19" s="19"/>
      <c r="F19" s="19"/>
      <c r="G19" s="19"/>
      <c r="H19" s="19"/>
      <c r="I19" s="19"/>
      <c r="J19" s="19"/>
      <c r="K19" s="19"/>
      <c r="L19" s="91"/>
      <c r="N19" s="128"/>
      <c r="P19" s="123"/>
    </row>
    <row r="20" spans="1:16" s="11" customFormat="1" ht="43.5" customHeight="1">
      <c r="A20" s="156"/>
      <c r="B20" s="32" t="s">
        <v>94</v>
      </c>
      <c r="C20" s="27" t="s">
        <v>164</v>
      </c>
      <c r="E20" s="19"/>
      <c r="F20" s="19"/>
      <c r="G20" s="19"/>
      <c r="H20" s="19"/>
      <c r="I20" s="19"/>
      <c r="J20" s="19"/>
      <c r="K20" s="19"/>
      <c r="L20" s="96">
        <v>480</v>
      </c>
      <c r="M20" s="66">
        <v>1440</v>
      </c>
      <c r="N20" s="147" t="s">
        <v>216</v>
      </c>
      <c r="O20" s="149" t="s">
        <v>282</v>
      </c>
      <c r="P20" s="133">
        <f t="shared" si="0"/>
        <v>28.8</v>
      </c>
    </row>
    <row r="21" spans="1:16" s="11" customFormat="1" ht="38.25" customHeight="1">
      <c r="A21" s="157"/>
      <c r="B21" s="32" t="s">
        <v>95</v>
      </c>
      <c r="C21" s="12" t="s">
        <v>164</v>
      </c>
      <c r="E21" s="19"/>
      <c r="F21" s="19"/>
      <c r="G21" s="19"/>
      <c r="H21" s="19"/>
      <c r="I21" s="19"/>
      <c r="J21" s="19"/>
      <c r="K21" s="19"/>
      <c r="L21" s="66">
        <v>400</v>
      </c>
      <c r="M21" s="66">
        <v>1200</v>
      </c>
      <c r="N21" s="148"/>
      <c r="O21" s="150"/>
      <c r="P21" s="134">
        <f t="shared" si="0"/>
        <v>24</v>
      </c>
    </row>
    <row r="22" spans="1:16" s="11" customFormat="1" ht="54.75" customHeight="1">
      <c r="A22" s="30">
        <v>12</v>
      </c>
      <c r="B22" s="12" t="s">
        <v>18</v>
      </c>
      <c r="C22" s="110" t="s">
        <v>162</v>
      </c>
      <c r="D22" s="35">
        <v>0.22</v>
      </c>
      <c r="E22" s="15" t="e">
        <f>#REF!+(#REF!*D22)</f>
        <v>#REF!</v>
      </c>
      <c r="F22" s="15" t="e">
        <f>#REF!+(#REF!*D22)</f>
        <v>#REF!</v>
      </c>
      <c r="G22" s="16" t="e">
        <f>#REF!+(#REF!*D22)</f>
        <v>#REF!</v>
      </c>
      <c r="H22" s="15" t="e">
        <f>#REF!+(#REF!*D22)</f>
        <v>#REF!</v>
      </c>
      <c r="I22" s="15" t="e">
        <f>#REF!+(#REF!*D22)</f>
        <v>#REF!</v>
      </c>
      <c r="J22" s="17" t="e">
        <f>#REF!+(#REF!*D22)</f>
        <v>#REF!</v>
      </c>
      <c r="K22" s="17" t="e">
        <f>SUM(E22:J22)</f>
        <v>#REF!</v>
      </c>
      <c r="L22" s="66">
        <v>5087.72</v>
      </c>
      <c r="M22" s="66">
        <v>15263.16</v>
      </c>
      <c r="N22" s="131" t="s">
        <v>217</v>
      </c>
      <c r="O22" s="126" t="s">
        <v>282</v>
      </c>
      <c r="P22" s="134">
        <f t="shared" si="0"/>
        <v>305.2632</v>
      </c>
    </row>
    <row r="23" spans="1:16" s="11" customFormat="1" ht="54.75" customHeight="1">
      <c r="A23" s="33">
        <v>13</v>
      </c>
      <c r="B23" s="12" t="s">
        <v>19</v>
      </c>
      <c r="C23" s="12" t="s">
        <v>165</v>
      </c>
      <c r="D23" s="35">
        <v>0.1</v>
      </c>
      <c r="E23" s="15" t="e">
        <f>#REF!+(#REF!*D23)</f>
        <v>#REF!</v>
      </c>
      <c r="F23" s="15" t="e">
        <f>#REF!+(#REF!*D23)</f>
        <v>#REF!</v>
      </c>
      <c r="G23" s="16" t="e">
        <f>#REF!+(#REF!*D23)</f>
        <v>#REF!</v>
      </c>
      <c r="H23" s="15" t="e">
        <f>#REF!+(#REF!*D23)</f>
        <v>#REF!</v>
      </c>
      <c r="I23" s="15" t="e">
        <f>#REF!+(#REF!*D23)</f>
        <v>#REF!</v>
      </c>
      <c r="J23" s="17" t="e">
        <f>#REF!+(#REF!*D23)</f>
        <v>#REF!</v>
      </c>
      <c r="K23" s="17" t="e">
        <f>SUM(E23:J23)</f>
        <v>#REF!</v>
      </c>
      <c r="L23" s="66">
        <v>112.48</v>
      </c>
      <c r="M23" s="66">
        <v>337.44</v>
      </c>
      <c r="N23" s="131" t="s">
        <v>218</v>
      </c>
      <c r="O23" s="126" t="s">
        <v>282</v>
      </c>
      <c r="P23" s="134">
        <f t="shared" si="0"/>
        <v>6.7488</v>
      </c>
    </row>
    <row r="24" spans="1:16" ht="54.75" customHeight="1">
      <c r="A24" s="13">
        <v>14</v>
      </c>
      <c r="B24" s="21" t="s">
        <v>45</v>
      </c>
      <c r="C24" s="12" t="s">
        <v>166</v>
      </c>
      <c r="L24" s="66">
        <v>240</v>
      </c>
      <c r="M24" s="66">
        <v>720</v>
      </c>
      <c r="N24" s="131" t="s">
        <v>219</v>
      </c>
      <c r="O24" s="126" t="s">
        <v>282</v>
      </c>
      <c r="P24" s="134">
        <f t="shared" si="0"/>
        <v>14.4</v>
      </c>
    </row>
    <row r="25" spans="1:16" s="11" customFormat="1" ht="54.75" customHeight="1">
      <c r="A25" s="13">
        <v>15</v>
      </c>
      <c r="B25" s="59" t="s">
        <v>87</v>
      </c>
      <c r="C25" s="59" t="s">
        <v>167</v>
      </c>
      <c r="D25" s="22"/>
      <c r="E25" s="23"/>
      <c r="F25" s="23"/>
      <c r="G25" s="24"/>
      <c r="H25" s="23"/>
      <c r="I25" s="23"/>
      <c r="J25" s="25"/>
      <c r="K25" s="25"/>
      <c r="L25" s="66">
        <v>2470</v>
      </c>
      <c r="M25" s="66">
        <v>7410</v>
      </c>
      <c r="N25" s="131" t="s">
        <v>220</v>
      </c>
      <c r="O25" s="126" t="s">
        <v>282</v>
      </c>
      <c r="P25" s="134">
        <f t="shared" si="0"/>
        <v>148.2</v>
      </c>
    </row>
    <row r="26" spans="1:16" s="11" customFormat="1" ht="54.75" customHeight="1">
      <c r="A26" s="13">
        <v>16</v>
      </c>
      <c r="B26" s="59" t="s">
        <v>84</v>
      </c>
      <c r="C26" s="59" t="s">
        <v>168</v>
      </c>
      <c r="D26" s="22"/>
      <c r="E26" s="23"/>
      <c r="F26" s="23"/>
      <c r="G26" s="24"/>
      <c r="H26" s="23"/>
      <c r="I26" s="23"/>
      <c r="J26" s="25"/>
      <c r="K26" s="25"/>
      <c r="L26" s="101">
        <v>12000</v>
      </c>
      <c r="M26" s="66">
        <v>36000</v>
      </c>
      <c r="N26" s="131" t="s">
        <v>221</v>
      </c>
      <c r="O26" s="126" t="s">
        <v>282</v>
      </c>
      <c r="P26" s="135">
        <f t="shared" si="0"/>
        <v>720</v>
      </c>
    </row>
    <row r="27" spans="1:16" s="11" customFormat="1" ht="54.75" customHeight="1">
      <c r="A27" s="178" t="s">
        <v>21</v>
      </c>
      <c r="B27" s="179"/>
      <c r="C27" s="113"/>
      <c r="D27" s="40"/>
      <c r="E27" s="41"/>
      <c r="F27" s="41"/>
      <c r="G27" s="42"/>
      <c r="H27" s="41"/>
      <c r="I27" s="41"/>
      <c r="J27" s="43"/>
      <c r="K27" s="43"/>
      <c r="L27" s="105"/>
      <c r="M27" s="54"/>
      <c r="N27" s="129"/>
      <c r="O27" s="54"/>
      <c r="P27" s="123"/>
    </row>
    <row r="28" spans="1:16" s="11" customFormat="1" ht="54" customHeight="1">
      <c r="A28" s="171">
        <v>17</v>
      </c>
      <c r="B28" s="31" t="s">
        <v>55</v>
      </c>
      <c r="C28" s="29"/>
      <c r="D28" s="26"/>
      <c r="E28" s="4"/>
      <c r="F28" s="9"/>
      <c r="G28" s="5"/>
      <c r="H28" s="6"/>
      <c r="I28" s="7"/>
      <c r="J28" s="8"/>
      <c r="K28" s="102"/>
      <c r="L28" s="105"/>
      <c r="N28" s="128"/>
      <c r="P28" s="123"/>
    </row>
    <row r="29" spans="1:16" s="11" customFormat="1" ht="49.5" customHeight="1">
      <c r="A29" s="172"/>
      <c r="B29" s="27" t="s">
        <v>96</v>
      </c>
      <c r="C29" s="27" t="s">
        <v>285</v>
      </c>
      <c r="D29" s="26"/>
      <c r="E29" s="4"/>
      <c r="F29" s="9"/>
      <c r="G29" s="5"/>
      <c r="H29" s="6"/>
      <c r="I29" s="7"/>
      <c r="J29" s="8"/>
      <c r="K29" s="10"/>
      <c r="L29" s="52">
        <v>12500</v>
      </c>
      <c r="M29" s="66">
        <v>37500</v>
      </c>
      <c r="N29" s="147" t="s">
        <v>222</v>
      </c>
      <c r="O29" s="149" t="s">
        <v>282</v>
      </c>
      <c r="P29" s="133">
        <f aca="true" t="shared" si="2" ref="P29:P92">SUM(M29*2/100)</f>
        <v>750</v>
      </c>
    </row>
    <row r="30" spans="1:16" s="11" customFormat="1" ht="62.25" customHeight="1">
      <c r="A30" s="173"/>
      <c r="B30" s="12" t="s">
        <v>97</v>
      </c>
      <c r="C30" s="12" t="s">
        <v>286</v>
      </c>
      <c r="D30" s="26"/>
      <c r="E30" s="4"/>
      <c r="F30" s="9"/>
      <c r="G30" s="5"/>
      <c r="H30" s="6"/>
      <c r="I30" s="7"/>
      <c r="J30" s="8"/>
      <c r="K30" s="10"/>
      <c r="L30" s="101">
        <v>1557.0000000000002</v>
      </c>
      <c r="M30" s="66">
        <v>4671.000000000001</v>
      </c>
      <c r="N30" s="148"/>
      <c r="O30" s="150"/>
      <c r="P30" s="135">
        <f t="shared" si="2"/>
        <v>93.42000000000002</v>
      </c>
    </row>
    <row r="31" spans="1:16" s="11" customFormat="1" ht="54.75" customHeight="1">
      <c r="A31" s="155">
        <v>18</v>
      </c>
      <c r="B31" s="44" t="s">
        <v>60</v>
      </c>
      <c r="C31" s="108"/>
      <c r="D31" s="45"/>
      <c r="E31" s="37"/>
      <c r="F31" s="37"/>
      <c r="G31" s="38"/>
      <c r="H31" s="37"/>
      <c r="I31" s="37"/>
      <c r="J31" s="39"/>
      <c r="K31" s="104"/>
      <c r="L31" s="91"/>
      <c r="N31" s="128"/>
      <c r="P31" s="123"/>
    </row>
    <row r="32" spans="1:16" s="11" customFormat="1" ht="54.75" customHeight="1">
      <c r="A32" s="156"/>
      <c r="B32" s="32" t="s">
        <v>98</v>
      </c>
      <c r="C32" s="27" t="s">
        <v>169</v>
      </c>
      <c r="D32" s="35">
        <v>0.1</v>
      </c>
      <c r="E32" s="15" t="e">
        <f>#REF!+(#REF!*D32)</f>
        <v>#REF!</v>
      </c>
      <c r="F32" s="15" t="e">
        <f>#REF!+(#REF!*D32)</f>
        <v>#REF!</v>
      </c>
      <c r="G32" s="16" t="e">
        <f>#REF!+(#REF!*D32)</f>
        <v>#REF!</v>
      </c>
      <c r="H32" s="15" t="e">
        <f>#REF!+(#REF!*D32)</f>
        <v>#REF!</v>
      </c>
      <c r="I32" s="15" t="e">
        <f>#REF!+(#REF!*D32)</f>
        <v>#REF!</v>
      </c>
      <c r="J32" s="17" t="e">
        <f>#REF!+(#REF!*D32)</f>
        <v>#REF!</v>
      </c>
      <c r="K32" s="17" t="e">
        <f>SUM(E32:J32)</f>
        <v>#REF!</v>
      </c>
      <c r="L32" s="96">
        <v>9930.364000000001</v>
      </c>
      <c r="M32" s="66">
        <v>29791.092000000004</v>
      </c>
      <c r="N32" s="147" t="s">
        <v>223</v>
      </c>
      <c r="O32" s="149" t="s">
        <v>282</v>
      </c>
      <c r="P32" s="133">
        <f t="shared" si="2"/>
        <v>595.8218400000001</v>
      </c>
    </row>
    <row r="33" spans="1:16" s="11" customFormat="1" ht="54.75" customHeight="1">
      <c r="A33" s="157"/>
      <c r="B33" s="32" t="s">
        <v>99</v>
      </c>
      <c r="C33" s="12" t="s">
        <v>170</v>
      </c>
      <c r="D33" s="35">
        <v>0.22</v>
      </c>
      <c r="E33" s="15" t="e">
        <f>#REF!+(#REF!*D33)</f>
        <v>#REF!</v>
      </c>
      <c r="F33" s="15" t="e">
        <f>#REF!+(#REF!*D33)</f>
        <v>#REF!</v>
      </c>
      <c r="G33" s="16" t="e">
        <f>#REF!+(#REF!*D33)</f>
        <v>#REF!</v>
      </c>
      <c r="H33" s="15" t="e">
        <f>#REF!+(#REF!*D33)</f>
        <v>#REF!</v>
      </c>
      <c r="I33" s="15" t="e">
        <f>#REF!+(#REF!*D33)</f>
        <v>#REF!</v>
      </c>
      <c r="J33" s="17" t="e">
        <f>#REF!+(#REF!*D33)</f>
        <v>#REF!</v>
      </c>
      <c r="K33" s="17" t="e">
        <f>SUM(E33:J33)</f>
        <v>#REF!</v>
      </c>
      <c r="L33" s="96">
        <v>585.9</v>
      </c>
      <c r="M33" s="66">
        <v>1757.6999999999998</v>
      </c>
      <c r="N33" s="148"/>
      <c r="O33" s="150"/>
      <c r="P33" s="135">
        <f t="shared" si="2"/>
        <v>35.153999999999996</v>
      </c>
    </row>
    <row r="34" spans="1:16" s="11" customFormat="1" ht="54.75" customHeight="1">
      <c r="A34" s="155">
        <v>19</v>
      </c>
      <c r="B34" s="34" t="s">
        <v>61</v>
      </c>
      <c r="C34" s="108"/>
      <c r="D34" s="35"/>
      <c r="E34" s="15"/>
      <c r="F34" s="15"/>
      <c r="G34" s="16"/>
      <c r="H34" s="15"/>
      <c r="I34" s="15"/>
      <c r="J34" s="17"/>
      <c r="K34" s="89"/>
      <c r="L34" s="91"/>
      <c r="N34" s="128"/>
      <c r="P34" s="123"/>
    </row>
    <row r="35" spans="1:16" s="11" customFormat="1" ht="54.75" customHeight="1">
      <c r="A35" s="156"/>
      <c r="B35" s="32" t="s">
        <v>100</v>
      </c>
      <c r="C35" s="27" t="s">
        <v>171</v>
      </c>
      <c r="D35" s="35">
        <v>0.1</v>
      </c>
      <c r="E35" s="15" t="e">
        <f>#REF!+(#REF!*D35)</f>
        <v>#REF!</v>
      </c>
      <c r="F35" s="15" t="e">
        <f>#REF!+(#REF!*D35)</f>
        <v>#REF!</v>
      </c>
      <c r="G35" s="16" t="e">
        <f>#REF!+(#REF!*D35)</f>
        <v>#REF!</v>
      </c>
      <c r="H35" s="15" t="e">
        <f>#REF!+(#REF!*D35)</f>
        <v>#REF!</v>
      </c>
      <c r="I35" s="15" t="e">
        <f>#REF!+(#REF!*D35)</f>
        <v>#REF!</v>
      </c>
      <c r="J35" s="17" t="e">
        <f>#REF!+(#REF!*D35)</f>
        <v>#REF!</v>
      </c>
      <c r="K35" s="17" t="e">
        <f>SUM(E35:J35)</f>
        <v>#REF!</v>
      </c>
      <c r="L35" s="96">
        <v>9861.7125</v>
      </c>
      <c r="M35" s="125">
        <v>29585.137499999997</v>
      </c>
      <c r="N35" s="151" t="s">
        <v>224</v>
      </c>
      <c r="O35" s="149" t="s">
        <v>282</v>
      </c>
      <c r="P35" s="133">
        <f t="shared" si="2"/>
        <v>591.7027499999999</v>
      </c>
    </row>
    <row r="36" spans="1:16" s="11" customFormat="1" ht="54.75" customHeight="1">
      <c r="A36" s="156"/>
      <c r="B36" s="32" t="s">
        <v>101</v>
      </c>
      <c r="C36" s="12" t="s">
        <v>170</v>
      </c>
      <c r="D36" s="35">
        <v>0.22</v>
      </c>
      <c r="E36" s="15" t="e">
        <f>#REF!+(#REF!*D36)</f>
        <v>#REF!</v>
      </c>
      <c r="F36" s="15" t="e">
        <f>#REF!+(#REF!*D36)</f>
        <v>#REF!</v>
      </c>
      <c r="G36" s="16" t="e">
        <f>#REF!+(#REF!*D36)</f>
        <v>#REF!</v>
      </c>
      <c r="H36" s="15" t="e">
        <f>#REF!+(#REF!*D36)</f>
        <v>#REF!</v>
      </c>
      <c r="I36" s="15" t="e">
        <f>#REF!+(#REF!*D36)</f>
        <v>#REF!</v>
      </c>
      <c r="J36" s="17" t="e">
        <f>#REF!+(#REF!*D36)</f>
        <v>#REF!</v>
      </c>
      <c r="K36" s="17" t="e">
        <f>SUM(E36:J36)</f>
        <v>#REF!</v>
      </c>
      <c r="L36" s="66">
        <v>147</v>
      </c>
      <c r="M36" s="125">
        <v>441</v>
      </c>
      <c r="N36" s="152"/>
      <c r="O36" s="154"/>
      <c r="P36" s="134">
        <f t="shared" si="2"/>
        <v>8.82</v>
      </c>
    </row>
    <row r="37" spans="1:16" s="11" customFormat="1" ht="54.75" customHeight="1">
      <c r="A37" s="156"/>
      <c r="B37" s="32" t="s">
        <v>102</v>
      </c>
      <c r="C37" s="12" t="s">
        <v>172</v>
      </c>
      <c r="D37" s="35">
        <v>0.22</v>
      </c>
      <c r="E37" s="15" t="e">
        <f>#REF!+(#REF!*D37)</f>
        <v>#REF!</v>
      </c>
      <c r="F37" s="15" t="e">
        <f>#REF!+(#REF!*D37)</f>
        <v>#REF!</v>
      </c>
      <c r="G37" s="16" t="e">
        <f>#REF!+(#REF!*D37)</f>
        <v>#REF!</v>
      </c>
      <c r="H37" s="15" t="e">
        <f>#REF!+(#REF!*D37)</f>
        <v>#REF!</v>
      </c>
      <c r="I37" s="15" t="e">
        <f>#REF!+(#REF!*D37)</f>
        <v>#REF!</v>
      </c>
      <c r="J37" s="17" t="e">
        <f>#REF!+(#REF!*D37)</f>
        <v>#REF!</v>
      </c>
      <c r="K37" s="17" t="e">
        <f>SUM(E37:J37)</f>
        <v>#REF!</v>
      </c>
      <c r="L37" s="66">
        <v>1474.2</v>
      </c>
      <c r="M37" s="125">
        <v>4422.6</v>
      </c>
      <c r="N37" s="152"/>
      <c r="O37" s="154"/>
      <c r="P37" s="134">
        <f t="shared" si="2"/>
        <v>88.45200000000001</v>
      </c>
    </row>
    <row r="38" spans="1:16" s="11" customFormat="1" ht="72" customHeight="1">
      <c r="A38" s="156"/>
      <c r="B38" s="32" t="s">
        <v>103</v>
      </c>
      <c r="C38" s="114" t="s">
        <v>173</v>
      </c>
      <c r="D38" s="35"/>
      <c r="E38" s="15"/>
      <c r="F38" s="15"/>
      <c r="G38" s="16"/>
      <c r="H38" s="15"/>
      <c r="I38" s="15"/>
      <c r="J38" s="17"/>
      <c r="K38" s="17"/>
      <c r="L38" s="101">
        <v>1972</v>
      </c>
      <c r="M38" s="125">
        <v>5916</v>
      </c>
      <c r="N38" s="153"/>
      <c r="O38" s="150"/>
      <c r="P38" s="135">
        <f t="shared" si="2"/>
        <v>118.32</v>
      </c>
    </row>
    <row r="39" spans="1:16" s="11" customFormat="1" ht="54.75" customHeight="1">
      <c r="A39" s="185">
        <v>20</v>
      </c>
      <c r="B39" s="47" t="s">
        <v>62</v>
      </c>
      <c r="C39" s="111"/>
      <c r="D39" s="35"/>
      <c r="E39" s="15"/>
      <c r="F39" s="15"/>
      <c r="G39" s="16"/>
      <c r="H39" s="15"/>
      <c r="I39" s="15"/>
      <c r="J39" s="17"/>
      <c r="K39" s="89"/>
      <c r="L39" s="91"/>
      <c r="N39" s="128"/>
      <c r="P39" s="123"/>
    </row>
    <row r="40" spans="1:16" s="11" customFormat="1" ht="54.75" customHeight="1">
      <c r="A40" s="186"/>
      <c r="B40" s="32" t="s">
        <v>104</v>
      </c>
      <c r="C40" s="27" t="s">
        <v>174</v>
      </c>
      <c r="D40" s="35"/>
      <c r="E40" s="15"/>
      <c r="F40" s="15"/>
      <c r="G40" s="16"/>
      <c r="H40" s="15"/>
      <c r="I40" s="15"/>
      <c r="J40" s="17"/>
      <c r="K40" s="17"/>
      <c r="L40" s="96">
        <v>3222.4</v>
      </c>
      <c r="M40" s="66">
        <v>9667.2</v>
      </c>
      <c r="N40" s="147" t="s">
        <v>225</v>
      </c>
      <c r="O40" s="149" t="s">
        <v>282</v>
      </c>
      <c r="P40" s="133">
        <f t="shared" si="2"/>
        <v>193.34400000000002</v>
      </c>
    </row>
    <row r="41" spans="1:16" s="11" customFormat="1" ht="54.75" customHeight="1">
      <c r="A41" s="186"/>
      <c r="B41" s="32" t="s">
        <v>105</v>
      </c>
      <c r="C41" s="20" t="s">
        <v>175</v>
      </c>
      <c r="D41" s="35"/>
      <c r="E41" s="15"/>
      <c r="F41" s="15"/>
      <c r="G41" s="16"/>
      <c r="H41" s="15"/>
      <c r="I41" s="15"/>
      <c r="J41" s="17"/>
      <c r="K41" s="17"/>
      <c r="L41" s="96">
        <v>240</v>
      </c>
      <c r="M41" s="66">
        <v>720</v>
      </c>
      <c r="N41" s="148"/>
      <c r="O41" s="150"/>
      <c r="P41" s="135">
        <f t="shared" si="2"/>
        <v>14.4</v>
      </c>
    </row>
    <row r="42" spans="1:16" s="11" customFormat="1" ht="54.75" customHeight="1">
      <c r="A42" s="155">
        <v>21</v>
      </c>
      <c r="B42" s="34" t="s">
        <v>63</v>
      </c>
      <c r="C42" s="115"/>
      <c r="D42" s="35">
        <v>0.22</v>
      </c>
      <c r="E42" s="15" t="e">
        <f>#REF!+(#REF!*D42)</f>
        <v>#REF!</v>
      </c>
      <c r="F42" s="15" t="e">
        <f>#REF!+(#REF!*D42)</f>
        <v>#REF!</v>
      </c>
      <c r="G42" s="16" t="e">
        <f>#REF!+(#REF!*D42)</f>
        <v>#REF!</v>
      </c>
      <c r="H42" s="15" t="e">
        <f>#REF!+(#REF!*D42)</f>
        <v>#REF!</v>
      </c>
      <c r="I42" s="15" t="e">
        <f>#REF!+(#REF!*D42)</f>
        <v>#REF!</v>
      </c>
      <c r="J42" s="17" t="e">
        <f>#REF!+(#REF!*D42)</f>
        <v>#REF!</v>
      </c>
      <c r="K42" s="89" t="e">
        <f>SUM(E42:J42)</f>
        <v>#REF!</v>
      </c>
      <c r="L42" s="91"/>
      <c r="N42" s="128"/>
      <c r="P42" s="123"/>
    </row>
    <row r="43" spans="1:16" s="11" customFormat="1" ht="54.75" customHeight="1">
      <c r="A43" s="156"/>
      <c r="B43" s="32" t="s">
        <v>106</v>
      </c>
      <c r="C43" s="27" t="s">
        <v>176</v>
      </c>
      <c r="D43" s="35"/>
      <c r="E43" s="15"/>
      <c r="F43" s="15"/>
      <c r="G43" s="16"/>
      <c r="H43" s="15"/>
      <c r="I43" s="15"/>
      <c r="J43" s="17"/>
      <c r="K43" s="17"/>
      <c r="L43" s="96">
        <v>404.25</v>
      </c>
      <c r="M43" s="125">
        <v>1212.75</v>
      </c>
      <c r="N43" s="151" t="s">
        <v>226</v>
      </c>
      <c r="O43" s="149" t="s">
        <v>282</v>
      </c>
      <c r="P43" s="133">
        <f t="shared" si="2"/>
        <v>24.255</v>
      </c>
    </row>
    <row r="44" spans="1:16" s="11" customFormat="1" ht="54.75" customHeight="1">
      <c r="A44" s="156"/>
      <c r="B44" s="32" t="s">
        <v>107</v>
      </c>
      <c r="C44" s="12" t="s">
        <v>177</v>
      </c>
      <c r="D44" s="35">
        <v>0.22</v>
      </c>
      <c r="E44" s="15" t="e">
        <f>#REF!+(#REF!*D44)</f>
        <v>#REF!</v>
      </c>
      <c r="F44" s="15" t="e">
        <f>#REF!+(#REF!*D44)</f>
        <v>#REF!</v>
      </c>
      <c r="G44" s="16" t="e">
        <f>#REF!+(#REF!*D44)</f>
        <v>#REF!</v>
      </c>
      <c r="H44" s="15" t="e">
        <f>#REF!+(#REF!*D44)</f>
        <v>#REF!</v>
      </c>
      <c r="I44" s="15" t="e">
        <f>#REF!+(#REF!*D44)</f>
        <v>#REF!</v>
      </c>
      <c r="J44" s="17" t="e">
        <f>#REF!+(#REF!*D44)</f>
        <v>#REF!</v>
      </c>
      <c r="K44" s="17" t="e">
        <f>SUM(E44:J44)</f>
        <v>#REF!</v>
      </c>
      <c r="L44" s="66">
        <v>673.75</v>
      </c>
      <c r="M44" s="125">
        <v>2021.25</v>
      </c>
      <c r="N44" s="152"/>
      <c r="O44" s="154"/>
      <c r="P44" s="134">
        <f t="shared" si="2"/>
        <v>40.425</v>
      </c>
    </row>
    <row r="45" spans="1:16" s="11" customFormat="1" ht="54.75" customHeight="1">
      <c r="A45" s="156"/>
      <c r="B45" s="32" t="s">
        <v>108</v>
      </c>
      <c r="C45" s="20" t="s">
        <v>178</v>
      </c>
      <c r="D45" s="35"/>
      <c r="E45" s="15"/>
      <c r="F45" s="15"/>
      <c r="G45" s="16"/>
      <c r="H45" s="15"/>
      <c r="I45" s="15"/>
      <c r="J45" s="17"/>
      <c r="K45" s="17"/>
      <c r="L45" s="101">
        <v>195</v>
      </c>
      <c r="M45" s="125">
        <v>585</v>
      </c>
      <c r="N45" s="153"/>
      <c r="O45" s="150"/>
      <c r="P45" s="135">
        <f t="shared" si="2"/>
        <v>11.7</v>
      </c>
    </row>
    <row r="46" spans="1:16" s="11" customFormat="1" ht="54.75" customHeight="1">
      <c r="A46" s="155">
        <v>22</v>
      </c>
      <c r="B46" s="34" t="s">
        <v>64</v>
      </c>
      <c r="C46" s="108"/>
      <c r="D46" s="35"/>
      <c r="E46" s="15"/>
      <c r="F46" s="15"/>
      <c r="G46" s="16"/>
      <c r="H46" s="15"/>
      <c r="I46" s="15"/>
      <c r="J46" s="17"/>
      <c r="K46" s="89"/>
      <c r="L46" s="91"/>
      <c r="N46" s="128"/>
      <c r="P46" s="123"/>
    </row>
    <row r="47" spans="1:16" s="11" customFormat="1" ht="54.75" customHeight="1">
      <c r="A47" s="156"/>
      <c r="B47" s="36" t="s">
        <v>109</v>
      </c>
      <c r="C47" s="112" t="s">
        <v>176</v>
      </c>
      <c r="D47" s="35"/>
      <c r="E47" s="15"/>
      <c r="F47" s="15"/>
      <c r="G47" s="16"/>
      <c r="H47" s="15"/>
      <c r="I47" s="15"/>
      <c r="J47" s="17"/>
      <c r="K47" s="17"/>
      <c r="L47" s="96">
        <v>1040</v>
      </c>
      <c r="M47" s="66">
        <v>3120</v>
      </c>
      <c r="N47" s="147" t="s">
        <v>227</v>
      </c>
      <c r="O47" s="149" t="s">
        <v>282</v>
      </c>
      <c r="P47" s="133">
        <f t="shared" si="2"/>
        <v>62.4</v>
      </c>
    </row>
    <row r="48" spans="1:16" s="11" customFormat="1" ht="54.75" customHeight="1">
      <c r="A48" s="157"/>
      <c r="B48" s="32" t="s">
        <v>110</v>
      </c>
      <c r="C48" s="12" t="s">
        <v>178</v>
      </c>
      <c r="D48" s="35"/>
      <c r="E48" s="15"/>
      <c r="F48" s="15"/>
      <c r="G48" s="16"/>
      <c r="H48" s="15"/>
      <c r="I48" s="15"/>
      <c r="J48" s="17"/>
      <c r="K48" s="17"/>
      <c r="L48" s="96">
        <v>660</v>
      </c>
      <c r="M48" s="66">
        <v>1980</v>
      </c>
      <c r="N48" s="148"/>
      <c r="O48" s="150"/>
      <c r="P48" s="135">
        <f t="shared" si="2"/>
        <v>39.6</v>
      </c>
    </row>
    <row r="49" spans="1:16" s="11" customFormat="1" ht="54.75" customHeight="1">
      <c r="A49" s="165">
        <v>23</v>
      </c>
      <c r="B49" s="32" t="s">
        <v>65</v>
      </c>
      <c r="C49" s="107"/>
      <c r="L49" s="91"/>
      <c r="N49" s="128"/>
      <c r="P49" s="123"/>
    </row>
    <row r="50" spans="1:16" s="11" customFormat="1" ht="54.75" customHeight="1">
      <c r="A50" s="166"/>
      <c r="B50" s="32" t="s">
        <v>111</v>
      </c>
      <c r="C50" s="27" t="s">
        <v>179</v>
      </c>
      <c r="L50" s="96">
        <v>169.763</v>
      </c>
      <c r="M50" s="66">
        <v>509.289</v>
      </c>
      <c r="N50" s="147" t="s">
        <v>228</v>
      </c>
      <c r="O50" s="149" t="s">
        <v>282</v>
      </c>
      <c r="P50" s="133">
        <f t="shared" si="2"/>
        <v>10.18578</v>
      </c>
    </row>
    <row r="51" spans="1:16" s="11" customFormat="1" ht="54.75" customHeight="1">
      <c r="A51" s="167"/>
      <c r="B51" s="32" t="s">
        <v>112</v>
      </c>
      <c r="C51" s="12" t="s">
        <v>176</v>
      </c>
      <c r="L51" s="96">
        <v>700.0000000000001</v>
      </c>
      <c r="M51" s="66">
        <v>2100.0000000000005</v>
      </c>
      <c r="N51" s="148"/>
      <c r="O51" s="150"/>
      <c r="P51" s="135">
        <f t="shared" si="2"/>
        <v>42.00000000000001</v>
      </c>
    </row>
    <row r="52" spans="1:16" s="11" customFormat="1" ht="54" customHeight="1">
      <c r="A52" s="165">
        <v>24</v>
      </c>
      <c r="B52" s="32" t="s">
        <v>77</v>
      </c>
      <c r="L52" s="91"/>
      <c r="N52" s="128"/>
      <c r="P52" s="123"/>
    </row>
    <row r="53" spans="1:16" s="11" customFormat="1" ht="54" customHeight="1">
      <c r="A53" s="166"/>
      <c r="B53" s="32" t="s">
        <v>113</v>
      </c>
      <c r="C53" s="20" t="s">
        <v>176</v>
      </c>
      <c r="L53" s="66">
        <v>1675</v>
      </c>
      <c r="M53" s="66">
        <v>5025</v>
      </c>
      <c r="N53" s="147" t="s">
        <v>229</v>
      </c>
      <c r="O53" s="149" t="s">
        <v>282</v>
      </c>
      <c r="P53" s="133">
        <f t="shared" si="2"/>
        <v>100.5</v>
      </c>
    </row>
    <row r="54" spans="1:16" s="11" customFormat="1" ht="54" customHeight="1">
      <c r="A54" s="167"/>
      <c r="B54" s="32" t="s">
        <v>114</v>
      </c>
      <c r="C54" s="12" t="s">
        <v>180</v>
      </c>
      <c r="L54" s="101">
        <v>80</v>
      </c>
      <c r="M54" s="66">
        <v>240</v>
      </c>
      <c r="N54" s="148"/>
      <c r="O54" s="150"/>
      <c r="P54" s="135">
        <f t="shared" si="2"/>
        <v>4.8</v>
      </c>
    </row>
    <row r="55" spans="1:16" s="11" customFormat="1" ht="54.75" customHeight="1">
      <c r="A55" s="168" t="s">
        <v>115</v>
      </c>
      <c r="B55" s="34" t="s">
        <v>66</v>
      </c>
      <c r="C55" s="108"/>
      <c r="L55" s="91"/>
      <c r="N55" s="128"/>
      <c r="P55" s="123"/>
    </row>
    <row r="56" spans="1:16" s="11" customFormat="1" ht="54.75" customHeight="1">
      <c r="A56" s="169"/>
      <c r="B56" s="32" t="s">
        <v>116</v>
      </c>
      <c r="C56" s="27" t="s">
        <v>180</v>
      </c>
      <c r="L56" s="96">
        <v>78.08</v>
      </c>
      <c r="M56" s="66">
        <v>234.24</v>
      </c>
      <c r="N56" s="147" t="s">
        <v>230</v>
      </c>
      <c r="O56" s="149" t="s">
        <v>282</v>
      </c>
      <c r="P56" s="133">
        <f t="shared" si="2"/>
        <v>4.6848</v>
      </c>
    </row>
    <row r="57" spans="1:16" s="11" customFormat="1" ht="54.75" customHeight="1">
      <c r="A57" s="170"/>
      <c r="B57" s="32" t="s">
        <v>117</v>
      </c>
      <c r="C57" s="12" t="s">
        <v>176</v>
      </c>
      <c r="L57" s="66">
        <v>480</v>
      </c>
      <c r="M57" s="66">
        <v>1440</v>
      </c>
      <c r="N57" s="148"/>
      <c r="O57" s="150"/>
      <c r="P57" s="134">
        <f t="shared" si="2"/>
        <v>28.8</v>
      </c>
    </row>
    <row r="58" spans="1:16" s="11" customFormat="1" ht="54.75" customHeight="1">
      <c r="A58" s="46">
        <v>26</v>
      </c>
      <c r="B58" s="12" t="s">
        <v>22</v>
      </c>
      <c r="C58" s="20" t="s">
        <v>176</v>
      </c>
      <c r="L58" s="101">
        <v>450</v>
      </c>
      <c r="M58" s="66">
        <v>1350</v>
      </c>
      <c r="N58" s="131" t="s">
        <v>231</v>
      </c>
      <c r="O58" s="126" t="s">
        <v>282</v>
      </c>
      <c r="P58" s="135">
        <f t="shared" si="2"/>
        <v>27</v>
      </c>
    </row>
    <row r="59" spans="1:16" s="11" customFormat="1" ht="54.75" customHeight="1">
      <c r="A59" s="168" t="s">
        <v>118</v>
      </c>
      <c r="B59" s="34" t="s">
        <v>67</v>
      </c>
      <c r="C59" s="111"/>
      <c r="L59" s="91"/>
      <c r="N59" s="128"/>
      <c r="P59" s="123"/>
    </row>
    <row r="60" spans="1:16" s="11" customFormat="1" ht="54.75" customHeight="1">
      <c r="A60" s="169"/>
      <c r="B60" s="32" t="s">
        <v>119</v>
      </c>
      <c r="C60" s="27" t="s">
        <v>181</v>
      </c>
      <c r="L60" s="66">
        <v>272</v>
      </c>
      <c r="M60" s="66">
        <v>816</v>
      </c>
      <c r="N60" s="147" t="s">
        <v>232</v>
      </c>
      <c r="O60" s="149" t="s">
        <v>282</v>
      </c>
      <c r="P60" s="133">
        <f t="shared" si="2"/>
        <v>16.32</v>
      </c>
    </row>
    <row r="61" spans="1:16" s="11" customFormat="1" ht="54.75" customHeight="1">
      <c r="A61" s="170"/>
      <c r="B61" s="32" t="s">
        <v>120</v>
      </c>
      <c r="C61" s="20" t="s">
        <v>176</v>
      </c>
      <c r="L61" s="101">
        <v>402.59999999999997</v>
      </c>
      <c r="M61" s="66">
        <v>1207.8</v>
      </c>
      <c r="N61" s="148"/>
      <c r="O61" s="150"/>
      <c r="P61" s="135">
        <f t="shared" si="2"/>
        <v>24.156</v>
      </c>
    </row>
    <row r="62" spans="1:16" ht="54.75" customHeight="1">
      <c r="A62" s="168" t="s">
        <v>82</v>
      </c>
      <c r="B62" s="34" t="s">
        <v>68</v>
      </c>
      <c r="C62" s="108"/>
      <c r="E62" s="1"/>
      <c r="F62" s="1"/>
      <c r="G62" s="1"/>
      <c r="H62" s="1"/>
      <c r="I62" s="1"/>
      <c r="J62" s="1"/>
      <c r="K62" s="1"/>
      <c r="L62" s="91"/>
      <c r="N62" s="130"/>
      <c r="P62" s="138"/>
    </row>
    <row r="63" spans="1:16" ht="54.75" customHeight="1">
      <c r="A63" s="169"/>
      <c r="B63" s="32" t="s">
        <v>121</v>
      </c>
      <c r="C63" s="27" t="s">
        <v>182</v>
      </c>
      <c r="E63" s="1"/>
      <c r="F63" s="1"/>
      <c r="G63" s="1"/>
      <c r="H63" s="1"/>
      <c r="I63" s="1"/>
      <c r="J63" s="1"/>
      <c r="K63" s="1"/>
      <c r="L63" s="96">
        <v>564.08</v>
      </c>
      <c r="M63" s="66">
        <v>1692.2400000000002</v>
      </c>
      <c r="N63" s="147" t="s">
        <v>233</v>
      </c>
      <c r="O63" s="149" t="s">
        <v>282</v>
      </c>
      <c r="P63" s="133">
        <f t="shared" si="2"/>
        <v>33.844800000000006</v>
      </c>
    </row>
    <row r="64" spans="1:16" ht="54.75" customHeight="1">
      <c r="A64" s="170"/>
      <c r="B64" s="32" t="s">
        <v>122</v>
      </c>
      <c r="C64" s="12" t="s">
        <v>183</v>
      </c>
      <c r="E64" s="1"/>
      <c r="F64" s="1"/>
      <c r="G64" s="1"/>
      <c r="H64" s="1"/>
      <c r="I64" s="1"/>
      <c r="J64" s="1"/>
      <c r="K64" s="1"/>
      <c r="L64" s="66">
        <v>256.4</v>
      </c>
      <c r="M64" s="66">
        <v>769.1999999999999</v>
      </c>
      <c r="N64" s="148"/>
      <c r="O64" s="150"/>
      <c r="P64" s="134">
        <f t="shared" si="2"/>
        <v>15.383999999999999</v>
      </c>
    </row>
    <row r="65" spans="1:16" ht="54.75" customHeight="1">
      <c r="A65" s="48">
        <v>29</v>
      </c>
      <c r="B65" s="12" t="s">
        <v>23</v>
      </c>
      <c r="C65" s="20" t="s">
        <v>184</v>
      </c>
      <c r="E65" s="1"/>
      <c r="F65" s="1"/>
      <c r="G65" s="1"/>
      <c r="H65" s="1"/>
      <c r="I65" s="1"/>
      <c r="J65" s="1"/>
      <c r="K65" s="1"/>
      <c r="L65" s="101">
        <v>530.48</v>
      </c>
      <c r="M65" s="66">
        <v>1591.44</v>
      </c>
      <c r="N65" s="131" t="s">
        <v>234</v>
      </c>
      <c r="O65" s="126" t="s">
        <v>282</v>
      </c>
      <c r="P65" s="135">
        <f t="shared" si="2"/>
        <v>31.8288</v>
      </c>
    </row>
    <row r="66" spans="1:16" ht="54.75" customHeight="1">
      <c r="A66" s="168" t="s">
        <v>83</v>
      </c>
      <c r="B66" s="34" t="s">
        <v>69</v>
      </c>
      <c r="C66" s="108"/>
      <c r="E66" s="1"/>
      <c r="F66" s="1"/>
      <c r="G66" s="1"/>
      <c r="H66" s="1"/>
      <c r="I66" s="1"/>
      <c r="J66" s="1"/>
      <c r="K66" s="1"/>
      <c r="L66" s="91"/>
      <c r="N66" s="130"/>
      <c r="P66" s="138"/>
    </row>
    <row r="67" spans="1:16" ht="54.75" customHeight="1">
      <c r="A67" s="169"/>
      <c r="B67" s="32" t="s">
        <v>123</v>
      </c>
      <c r="C67" s="27" t="s">
        <v>184</v>
      </c>
      <c r="E67" s="1"/>
      <c r="F67" s="1"/>
      <c r="G67" s="1"/>
      <c r="H67" s="1"/>
      <c r="I67" s="1"/>
      <c r="J67" s="1"/>
      <c r="K67" s="1"/>
      <c r="L67" s="96">
        <v>68.28</v>
      </c>
      <c r="M67" s="66">
        <v>204.84</v>
      </c>
      <c r="N67" s="147" t="s">
        <v>235</v>
      </c>
      <c r="O67" s="149" t="s">
        <v>282</v>
      </c>
      <c r="P67" s="133">
        <f t="shared" si="2"/>
        <v>4.0968</v>
      </c>
    </row>
    <row r="68" spans="1:16" ht="54.75" customHeight="1">
      <c r="A68" s="170"/>
      <c r="B68" s="32" t="s">
        <v>124</v>
      </c>
      <c r="C68" s="12" t="s">
        <v>185</v>
      </c>
      <c r="E68" s="1"/>
      <c r="F68" s="1"/>
      <c r="G68" s="1"/>
      <c r="H68" s="1"/>
      <c r="I68" s="1"/>
      <c r="J68" s="1"/>
      <c r="K68" s="1"/>
      <c r="L68" s="66">
        <v>191</v>
      </c>
      <c r="M68" s="66">
        <v>573</v>
      </c>
      <c r="N68" s="148"/>
      <c r="O68" s="150"/>
      <c r="P68" s="134">
        <f t="shared" si="2"/>
        <v>11.46</v>
      </c>
    </row>
    <row r="69" spans="1:16" ht="54.75" customHeight="1">
      <c r="A69" s="46">
        <v>31</v>
      </c>
      <c r="B69" s="12" t="s">
        <v>24</v>
      </c>
      <c r="C69" s="20" t="s">
        <v>185</v>
      </c>
      <c r="E69" s="1"/>
      <c r="F69" s="1"/>
      <c r="G69" s="1"/>
      <c r="H69" s="1"/>
      <c r="I69" s="1"/>
      <c r="J69" s="1"/>
      <c r="K69" s="1"/>
      <c r="L69" s="101">
        <v>301.34</v>
      </c>
      <c r="M69" s="66">
        <v>904.02</v>
      </c>
      <c r="N69" s="131" t="s">
        <v>236</v>
      </c>
      <c r="O69" s="126" t="s">
        <v>282</v>
      </c>
      <c r="P69" s="135">
        <f t="shared" si="2"/>
        <v>18.0804</v>
      </c>
    </row>
    <row r="70" spans="1:16" ht="54.75" customHeight="1">
      <c r="A70" s="168" t="s">
        <v>125</v>
      </c>
      <c r="B70" s="34" t="s">
        <v>70</v>
      </c>
      <c r="C70" s="108"/>
      <c r="E70" s="1"/>
      <c r="F70" s="1"/>
      <c r="G70" s="1"/>
      <c r="H70" s="1"/>
      <c r="I70" s="1"/>
      <c r="J70" s="1"/>
      <c r="K70" s="1"/>
      <c r="L70" s="91"/>
      <c r="N70" s="130"/>
      <c r="P70" s="138"/>
    </row>
    <row r="71" spans="1:16" ht="54.75" customHeight="1">
      <c r="A71" s="169"/>
      <c r="B71" s="32" t="s">
        <v>126</v>
      </c>
      <c r="C71" s="112" t="s">
        <v>185</v>
      </c>
      <c r="E71" s="1"/>
      <c r="F71" s="1"/>
      <c r="G71" s="1"/>
      <c r="H71" s="1"/>
      <c r="I71" s="1"/>
      <c r="J71" s="1"/>
      <c r="K71" s="1"/>
      <c r="L71" s="96">
        <v>55</v>
      </c>
      <c r="M71" s="66">
        <v>165</v>
      </c>
      <c r="N71" s="147" t="s">
        <v>237</v>
      </c>
      <c r="O71" s="149" t="s">
        <v>282</v>
      </c>
      <c r="P71" s="133">
        <f t="shared" si="2"/>
        <v>3.3</v>
      </c>
    </row>
    <row r="72" spans="1:16" ht="54.75" customHeight="1">
      <c r="A72" s="170"/>
      <c r="B72" s="32" t="s">
        <v>127</v>
      </c>
      <c r="C72" s="110" t="s">
        <v>186</v>
      </c>
      <c r="E72" s="1"/>
      <c r="F72" s="1"/>
      <c r="G72" s="1"/>
      <c r="H72" s="1"/>
      <c r="I72" s="1"/>
      <c r="J72" s="1"/>
      <c r="K72" s="1"/>
      <c r="L72" s="66">
        <v>396.00000000000006</v>
      </c>
      <c r="M72" s="66">
        <v>1188.0000000000002</v>
      </c>
      <c r="N72" s="148"/>
      <c r="O72" s="150"/>
      <c r="P72" s="134">
        <f t="shared" si="2"/>
        <v>23.760000000000005</v>
      </c>
    </row>
    <row r="73" spans="1:16" ht="54.75" customHeight="1">
      <c r="A73" s="30">
        <v>33</v>
      </c>
      <c r="B73" s="12" t="s">
        <v>25</v>
      </c>
      <c r="C73" s="12" t="s">
        <v>185</v>
      </c>
      <c r="E73" s="1"/>
      <c r="F73" s="1"/>
      <c r="G73" s="1"/>
      <c r="H73" s="1"/>
      <c r="I73" s="1"/>
      <c r="J73" s="1"/>
      <c r="K73" s="1"/>
      <c r="L73" s="66">
        <v>48</v>
      </c>
      <c r="M73" s="66">
        <v>144</v>
      </c>
      <c r="N73" s="131" t="s">
        <v>238</v>
      </c>
      <c r="O73" s="126" t="s">
        <v>282</v>
      </c>
      <c r="P73" s="134">
        <f t="shared" si="2"/>
        <v>2.88</v>
      </c>
    </row>
    <row r="74" spans="1:16" ht="54.75" customHeight="1">
      <c r="A74" s="30">
        <v>34</v>
      </c>
      <c r="B74" s="12" t="s">
        <v>26</v>
      </c>
      <c r="C74" s="110" t="s">
        <v>187</v>
      </c>
      <c r="E74" s="1"/>
      <c r="F74" s="1"/>
      <c r="G74" s="1"/>
      <c r="H74" s="1"/>
      <c r="I74" s="1"/>
      <c r="J74" s="1"/>
      <c r="K74" s="1"/>
      <c r="L74" s="66">
        <v>1440</v>
      </c>
      <c r="M74" s="66">
        <v>4320</v>
      </c>
      <c r="N74" s="131" t="s">
        <v>239</v>
      </c>
      <c r="O74" s="126" t="s">
        <v>282</v>
      </c>
      <c r="P74" s="134">
        <f t="shared" si="2"/>
        <v>86.4</v>
      </c>
    </row>
    <row r="75" spans="1:16" ht="54.75" customHeight="1">
      <c r="A75" s="30">
        <v>35</v>
      </c>
      <c r="B75" s="12" t="s">
        <v>27</v>
      </c>
      <c r="C75" s="116" t="s">
        <v>185</v>
      </c>
      <c r="E75" s="1"/>
      <c r="F75" s="1"/>
      <c r="G75" s="1"/>
      <c r="H75" s="1"/>
      <c r="I75" s="1"/>
      <c r="J75" s="1"/>
      <c r="K75" s="1"/>
      <c r="L75" s="101">
        <v>185.25</v>
      </c>
      <c r="M75" s="66">
        <v>555.75</v>
      </c>
      <c r="N75" s="131" t="s">
        <v>240</v>
      </c>
      <c r="O75" s="126" t="s">
        <v>282</v>
      </c>
      <c r="P75" s="135">
        <f t="shared" si="2"/>
        <v>11.115</v>
      </c>
    </row>
    <row r="76" spans="1:16" ht="54.75" customHeight="1">
      <c r="A76" s="162">
        <v>36</v>
      </c>
      <c r="B76" s="58" t="s">
        <v>93</v>
      </c>
      <c r="C76" s="117"/>
      <c r="E76" s="1"/>
      <c r="F76" s="1"/>
      <c r="G76" s="1"/>
      <c r="H76" s="1"/>
      <c r="I76" s="1"/>
      <c r="J76" s="1"/>
      <c r="K76" s="1"/>
      <c r="L76" s="91"/>
      <c r="N76" s="130"/>
      <c r="P76" s="138"/>
    </row>
    <row r="77" spans="1:16" ht="54.75" customHeight="1">
      <c r="A77" s="163"/>
      <c r="B77" s="12" t="s">
        <v>128</v>
      </c>
      <c r="C77" s="27" t="s">
        <v>185</v>
      </c>
      <c r="E77" s="1"/>
      <c r="F77" s="1"/>
      <c r="G77" s="1"/>
      <c r="H77" s="1"/>
      <c r="I77" s="1"/>
      <c r="J77" s="1"/>
      <c r="K77" s="1"/>
      <c r="L77" s="96">
        <v>951.97</v>
      </c>
      <c r="M77" s="66">
        <v>2855.91</v>
      </c>
      <c r="N77" s="147" t="s">
        <v>241</v>
      </c>
      <c r="O77" s="149" t="s">
        <v>282</v>
      </c>
      <c r="P77" s="133">
        <f t="shared" si="2"/>
        <v>57.118199999999995</v>
      </c>
    </row>
    <row r="78" spans="1:16" ht="54.75" customHeight="1">
      <c r="A78" s="164"/>
      <c r="B78" s="21" t="s">
        <v>129</v>
      </c>
      <c r="C78" s="12" t="s">
        <v>166</v>
      </c>
      <c r="L78" s="66">
        <v>216</v>
      </c>
      <c r="M78" s="66">
        <v>648</v>
      </c>
      <c r="N78" s="148"/>
      <c r="O78" s="150"/>
      <c r="P78" s="134">
        <f t="shared" si="2"/>
        <v>12.96</v>
      </c>
    </row>
    <row r="79" spans="1:16" ht="54.75" customHeight="1">
      <c r="A79" s="13">
        <v>37</v>
      </c>
      <c r="B79" s="12" t="s">
        <v>78</v>
      </c>
      <c r="C79" s="12" t="s">
        <v>287</v>
      </c>
      <c r="E79" s="1"/>
      <c r="F79" s="1"/>
      <c r="G79" s="1"/>
      <c r="H79" s="1"/>
      <c r="I79" s="1"/>
      <c r="J79" s="1"/>
      <c r="K79" s="1"/>
      <c r="L79" s="66">
        <v>347.9</v>
      </c>
      <c r="M79" s="66">
        <v>1043.6999999999998</v>
      </c>
      <c r="N79" s="131" t="s">
        <v>242</v>
      </c>
      <c r="O79" s="126" t="s">
        <v>282</v>
      </c>
      <c r="P79" s="134">
        <f t="shared" si="2"/>
        <v>20.873999999999995</v>
      </c>
    </row>
    <row r="80" spans="1:16" ht="54.75" customHeight="1">
      <c r="A80" s="13">
        <v>38</v>
      </c>
      <c r="B80" s="12" t="s">
        <v>28</v>
      </c>
      <c r="C80" s="12" t="s">
        <v>188</v>
      </c>
      <c r="E80" s="1"/>
      <c r="F80" s="1"/>
      <c r="G80" s="1"/>
      <c r="H80" s="1"/>
      <c r="I80" s="1"/>
      <c r="J80" s="1"/>
      <c r="K80" s="1"/>
      <c r="L80" s="66">
        <v>695.4</v>
      </c>
      <c r="M80" s="66">
        <v>2086.2</v>
      </c>
      <c r="N80" s="131" t="s">
        <v>243</v>
      </c>
      <c r="O80" s="126" t="s">
        <v>282</v>
      </c>
      <c r="P80" s="134">
        <f t="shared" si="2"/>
        <v>41.724</v>
      </c>
    </row>
    <row r="81" spans="1:16" ht="54.75" customHeight="1">
      <c r="A81" s="13">
        <v>39</v>
      </c>
      <c r="B81" s="12" t="s">
        <v>79</v>
      </c>
      <c r="C81" s="12" t="s">
        <v>185</v>
      </c>
      <c r="E81" s="1"/>
      <c r="F81" s="1"/>
      <c r="G81" s="1"/>
      <c r="H81" s="1"/>
      <c r="I81" s="1"/>
      <c r="J81" s="1"/>
      <c r="K81" s="1"/>
      <c r="L81" s="66">
        <v>287.1</v>
      </c>
      <c r="M81" s="66">
        <v>861.3000000000001</v>
      </c>
      <c r="N81" s="131" t="s">
        <v>244</v>
      </c>
      <c r="O81" s="126" t="s">
        <v>282</v>
      </c>
      <c r="P81" s="134">
        <f t="shared" si="2"/>
        <v>17.226000000000003</v>
      </c>
    </row>
    <row r="82" spans="1:16" ht="54.75" customHeight="1">
      <c r="A82" s="13">
        <v>40</v>
      </c>
      <c r="B82" s="20" t="s">
        <v>29</v>
      </c>
      <c r="C82" s="12" t="s">
        <v>185</v>
      </c>
      <c r="E82" s="1"/>
      <c r="F82" s="1"/>
      <c r="G82" s="1"/>
      <c r="H82" s="1"/>
      <c r="I82" s="1"/>
      <c r="J82" s="1"/>
      <c r="K82" s="1"/>
      <c r="L82" s="66">
        <v>741.6</v>
      </c>
      <c r="M82" s="66">
        <v>2224.8</v>
      </c>
      <c r="N82" s="131" t="s">
        <v>245</v>
      </c>
      <c r="O82" s="126" t="s">
        <v>282</v>
      </c>
      <c r="P82" s="134">
        <f t="shared" si="2"/>
        <v>44.496</v>
      </c>
    </row>
    <row r="83" spans="1:16" ht="54.75" customHeight="1">
      <c r="A83" s="13">
        <v>41</v>
      </c>
      <c r="B83" s="12" t="s">
        <v>30</v>
      </c>
      <c r="C83" s="12" t="s">
        <v>183</v>
      </c>
      <c r="L83" s="66">
        <v>9450</v>
      </c>
      <c r="M83" s="66">
        <v>28350</v>
      </c>
      <c r="N83" s="131" t="s">
        <v>246</v>
      </c>
      <c r="O83" s="126" t="s">
        <v>282</v>
      </c>
      <c r="P83" s="134">
        <f t="shared" si="2"/>
        <v>567</v>
      </c>
    </row>
    <row r="84" spans="1:16" ht="54.75" customHeight="1">
      <c r="A84" s="13">
        <v>42</v>
      </c>
      <c r="B84" s="12" t="s">
        <v>31</v>
      </c>
      <c r="C84" s="12" t="s">
        <v>185</v>
      </c>
      <c r="L84" s="66">
        <v>237.5</v>
      </c>
      <c r="M84" s="66">
        <v>712.5</v>
      </c>
      <c r="N84" s="131" t="s">
        <v>247</v>
      </c>
      <c r="O84" s="126" t="s">
        <v>282</v>
      </c>
      <c r="P84" s="134">
        <f t="shared" si="2"/>
        <v>14.25</v>
      </c>
    </row>
    <row r="85" spans="1:16" ht="54.75" customHeight="1">
      <c r="A85" s="13">
        <v>43</v>
      </c>
      <c r="B85" s="12" t="s">
        <v>32</v>
      </c>
      <c r="C85" s="12" t="s">
        <v>184</v>
      </c>
      <c r="L85" s="66">
        <v>6000</v>
      </c>
      <c r="M85" s="66">
        <v>18000</v>
      </c>
      <c r="N85" s="131" t="s">
        <v>248</v>
      </c>
      <c r="O85" s="126" t="s">
        <v>282</v>
      </c>
      <c r="P85" s="134">
        <f t="shared" si="2"/>
        <v>360</v>
      </c>
    </row>
    <row r="86" spans="1:16" ht="54.75" customHeight="1">
      <c r="A86" s="33">
        <v>44</v>
      </c>
      <c r="B86" s="12" t="s">
        <v>33</v>
      </c>
      <c r="C86" s="20" t="s">
        <v>184</v>
      </c>
      <c r="L86" s="66">
        <v>882.4499999999999</v>
      </c>
      <c r="M86" s="66">
        <v>2647.35</v>
      </c>
      <c r="N86" s="131" t="s">
        <v>249</v>
      </c>
      <c r="O86" s="126" t="s">
        <v>282</v>
      </c>
      <c r="P86" s="134">
        <f t="shared" si="2"/>
        <v>52.946999999999996</v>
      </c>
    </row>
    <row r="87" spans="1:16" ht="54.75" customHeight="1">
      <c r="A87" s="33">
        <v>45</v>
      </c>
      <c r="B87" s="12" t="s">
        <v>34</v>
      </c>
      <c r="C87" s="12" t="s">
        <v>182</v>
      </c>
      <c r="L87" s="66">
        <v>756</v>
      </c>
      <c r="M87" s="66">
        <v>2268</v>
      </c>
      <c r="N87" s="131" t="s">
        <v>250</v>
      </c>
      <c r="O87" s="126" t="s">
        <v>282</v>
      </c>
      <c r="P87" s="134">
        <f t="shared" si="2"/>
        <v>45.36</v>
      </c>
    </row>
    <row r="88" spans="1:16" ht="54.75" customHeight="1">
      <c r="A88" s="33">
        <v>46</v>
      </c>
      <c r="B88" s="12" t="s">
        <v>35</v>
      </c>
      <c r="C88" s="20" t="s">
        <v>189</v>
      </c>
      <c r="L88" s="101">
        <v>883.5</v>
      </c>
      <c r="M88" s="66">
        <v>2650.5</v>
      </c>
      <c r="N88" s="131" t="s">
        <v>251</v>
      </c>
      <c r="O88" s="126" t="s">
        <v>282</v>
      </c>
      <c r="P88" s="135">
        <f t="shared" si="2"/>
        <v>53.01</v>
      </c>
    </row>
    <row r="89" spans="1:16" ht="54.75" customHeight="1">
      <c r="A89" s="174">
        <v>47</v>
      </c>
      <c r="B89" s="34" t="s">
        <v>72</v>
      </c>
      <c r="C89" s="108"/>
      <c r="L89" s="91"/>
      <c r="N89" s="130"/>
      <c r="P89" s="138"/>
    </row>
    <row r="90" spans="1:16" ht="54.75" customHeight="1">
      <c r="A90" s="175"/>
      <c r="B90" s="32" t="s">
        <v>130</v>
      </c>
      <c r="C90" s="27" t="s">
        <v>188</v>
      </c>
      <c r="L90" s="96">
        <v>22</v>
      </c>
      <c r="M90" s="66">
        <v>66</v>
      </c>
      <c r="N90" s="147" t="s">
        <v>252</v>
      </c>
      <c r="O90" s="149" t="s">
        <v>282</v>
      </c>
      <c r="P90" s="133">
        <f t="shared" si="2"/>
        <v>1.32</v>
      </c>
    </row>
    <row r="91" spans="1:16" ht="54.75" customHeight="1">
      <c r="A91" s="176"/>
      <c r="B91" s="32" t="s">
        <v>131</v>
      </c>
      <c r="C91" s="20" t="s">
        <v>185</v>
      </c>
      <c r="L91" s="66">
        <v>352</v>
      </c>
      <c r="M91" s="66">
        <v>1056</v>
      </c>
      <c r="N91" s="148"/>
      <c r="O91" s="150"/>
      <c r="P91" s="134">
        <f t="shared" si="2"/>
        <v>21.12</v>
      </c>
    </row>
    <row r="92" spans="1:16" ht="54.75" customHeight="1">
      <c r="A92" s="33">
        <v>48</v>
      </c>
      <c r="B92" s="12" t="s">
        <v>36</v>
      </c>
      <c r="C92" s="12" t="s">
        <v>188</v>
      </c>
      <c r="L92" s="66">
        <v>125</v>
      </c>
      <c r="M92" s="66">
        <v>375</v>
      </c>
      <c r="N92" s="131" t="s">
        <v>253</v>
      </c>
      <c r="O92" s="126" t="s">
        <v>282</v>
      </c>
      <c r="P92" s="134">
        <f t="shared" si="2"/>
        <v>7.5</v>
      </c>
    </row>
    <row r="93" spans="1:16" ht="54.75" customHeight="1">
      <c r="A93" s="33">
        <v>49</v>
      </c>
      <c r="B93" s="12" t="s">
        <v>37</v>
      </c>
      <c r="C93" s="12" t="s">
        <v>185</v>
      </c>
      <c r="L93" s="66">
        <v>432</v>
      </c>
      <c r="M93" s="66">
        <v>1296</v>
      </c>
      <c r="N93" s="131" t="s">
        <v>254</v>
      </c>
      <c r="O93" s="126" t="s">
        <v>282</v>
      </c>
      <c r="P93" s="134">
        <f aca="true" t="shared" si="3" ref="P93:P143">SUM(M93*2/100)</f>
        <v>25.92</v>
      </c>
    </row>
    <row r="94" spans="1:16" ht="54.75" customHeight="1">
      <c r="A94" s="33">
        <v>50</v>
      </c>
      <c r="B94" s="34" t="s">
        <v>38</v>
      </c>
      <c r="C94" s="31" t="s">
        <v>185</v>
      </c>
      <c r="L94" s="101">
        <v>110</v>
      </c>
      <c r="M94" s="66">
        <v>330</v>
      </c>
      <c r="N94" s="131" t="s">
        <v>255</v>
      </c>
      <c r="O94" s="126" t="s">
        <v>282</v>
      </c>
      <c r="P94" s="135">
        <f t="shared" si="3"/>
        <v>6.6</v>
      </c>
    </row>
    <row r="95" spans="1:16" ht="54.75" customHeight="1">
      <c r="A95" s="174">
        <v>51</v>
      </c>
      <c r="B95" s="34" t="s">
        <v>73</v>
      </c>
      <c r="C95" s="108"/>
      <c r="L95" s="91"/>
      <c r="N95" s="130"/>
      <c r="P95" s="138"/>
    </row>
    <row r="96" spans="1:16" s="11" customFormat="1" ht="54.75" customHeight="1">
      <c r="A96" s="175"/>
      <c r="B96" s="32" t="s">
        <v>132</v>
      </c>
      <c r="C96" s="27" t="s">
        <v>190</v>
      </c>
      <c r="D96" s="35">
        <v>0.1</v>
      </c>
      <c r="E96" s="15" t="e">
        <f>#REF!+(#REF!*D96)</f>
        <v>#REF!</v>
      </c>
      <c r="F96" s="15" t="e">
        <f>#REF!+(#REF!*D96)</f>
        <v>#REF!</v>
      </c>
      <c r="G96" s="16" t="e">
        <f>#REF!+(#REF!*D96)</f>
        <v>#REF!</v>
      </c>
      <c r="H96" s="15" t="e">
        <f>#REF!+(#REF!*D96)</f>
        <v>#REF!</v>
      </c>
      <c r="I96" s="15" t="e">
        <f>#REF!+(#REF!*D96)</f>
        <v>#REF!</v>
      </c>
      <c r="J96" s="17" t="e">
        <f>#REF!+(#REF!*D96)</f>
        <v>#REF!</v>
      </c>
      <c r="K96" s="17" t="e">
        <f>SUM(E96:J96)</f>
        <v>#REF!</v>
      </c>
      <c r="L96" s="96">
        <v>144.29999999999998</v>
      </c>
      <c r="M96" s="125">
        <v>432.9</v>
      </c>
      <c r="N96" s="151" t="s">
        <v>256</v>
      </c>
      <c r="O96" s="149" t="s">
        <v>282</v>
      </c>
      <c r="P96" s="133">
        <f t="shared" si="3"/>
        <v>8.658</v>
      </c>
    </row>
    <row r="97" spans="1:16" s="11" customFormat="1" ht="54.75" customHeight="1">
      <c r="A97" s="175"/>
      <c r="B97" s="32" t="s">
        <v>133</v>
      </c>
      <c r="C97" s="12" t="s">
        <v>166</v>
      </c>
      <c r="D97" s="22"/>
      <c r="E97" s="23"/>
      <c r="F97" s="23"/>
      <c r="G97" s="24"/>
      <c r="H97" s="23"/>
      <c r="I97" s="23"/>
      <c r="J97" s="25"/>
      <c r="K97" s="25"/>
      <c r="L97" s="66">
        <v>380</v>
      </c>
      <c r="M97" s="125">
        <v>1140</v>
      </c>
      <c r="N97" s="152"/>
      <c r="O97" s="154"/>
      <c r="P97" s="134">
        <f t="shared" si="3"/>
        <v>22.8</v>
      </c>
    </row>
    <row r="98" spans="1:16" s="11" customFormat="1" ht="54.75" customHeight="1">
      <c r="A98" s="175"/>
      <c r="B98" s="32" t="s">
        <v>134</v>
      </c>
      <c r="C98" s="12" t="s">
        <v>191</v>
      </c>
      <c r="D98" s="22"/>
      <c r="E98" s="23"/>
      <c r="F98" s="23"/>
      <c r="G98" s="24"/>
      <c r="H98" s="23"/>
      <c r="I98" s="23"/>
      <c r="J98" s="25"/>
      <c r="K98" s="25"/>
      <c r="L98" s="66">
        <v>23</v>
      </c>
      <c r="M98" s="125">
        <v>69</v>
      </c>
      <c r="N98" s="153"/>
      <c r="O98" s="150"/>
      <c r="P98" s="134">
        <f t="shared" si="3"/>
        <v>1.38</v>
      </c>
    </row>
    <row r="99" spans="1:16" ht="54.75" customHeight="1">
      <c r="A99" s="33">
        <v>52</v>
      </c>
      <c r="B99" s="49" t="s">
        <v>39</v>
      </c>
      <c r="C99" s="20" t="s">
        <v>166</v>
      </c>
      <c r="L99" s="101">
        <v>199.5</v>
      </c>
      <c r="M99" s="66">
        <v>598.5</v>
      </c>
      <c r="N99" s="131" t="s">
        <v>257</v>
      </c>
      <c r="O99" s="126" t="s">
        <v>282</v>
      </c>
      <c r="P99" s="135">
        <f t="shared" si="3"/>
        <v>11.97</v>
      </c>
    </row>
    <row r="100" spans="1:16" ht="42" customHeight="1">
      <c r="A100" s="155">
        <v>53</v>
      </c>
      <c r="B100" s="50" t="s">
        <v>74</v>
      </c>
      <c r="C100" s="108"/>
      <c r="E100" s="1"/>
      <c r="F100" s="1"/>
      <c r="G100" s="1"/>
      <c r="H100" s="1"/>
      <c r="I100" s="1"/>
      <c r="J100" s="1"/>
      <c r="K100" s="1"/>
      <c r="L100" s="91"/>
      <c r="N100" s="130"/>
      <c r="P100" s="138"/>
    </row>
    <row r="101" spans="1:16" ht="54.75" customHeight="1">
      <c r="A101" s="156"/>
      <c r="B101" s="36" t="s">
        <v>135</v>
      </c>
      <c r="C101" s="27" t="s">
        <v>166</v>
      </c>
      <c r="E101" s="1"/>
      <c r="F101" s="1"/>
      <c r="G101" s="1"/>
      <c r="H101" s="1"/>
      <c r="I101" s="1"/>
      <c r="J101" s="1"/>
      <c r="K101" s="1"/>
      <c r="L101" s="96">
        <v>279.3</v>
      </c>
      <c r="M101" s="66">
        <v>837.9000000000001</v>
      </c>
      <c r="N101" s="139" t="s">
        <v>258</v>
      </c>
      <c r="O101" s="143" t="s">
        <v>282</v>
      </c>
      <c r="P101" s="133">
        <f t="shared" si="3"/>
        <v>16.758000000000003</v>
      </c>
    </row>
    <row r="102" spans="1:16" ht="54.75" customHeight="1">
      <c r="A102" s="157"/>
      <c r="B102" s="32" t="s">
        <v>136</v>
      </c>
      <c r="C102" s="12" t="s">
        <v>186</v>
      </c>
      <c r="E102" s="1"/>
      <c r="F102" s="1"/>
      <c r="G102" s="1"/>
      <c r="H102" s="1"/>
      <c r="I102" s="1"/>
      <c r="J102" s="1"/>
      <c r="K102" s="1"/>
      <c r="L102" s="66">
        <v>233.75000000000003</v>
      </c>
      <c r="M102" s="66">
        <v>701.2500000000001</v>
      </c>
      <c r="N102" s="142"/>
      <c r="O102" s="144"/>
      <c r="P102" s="134">
        <f t="shared" si="3"/>
        <v>14.025000000000002</v>
      </c>
    </row>
    <row r="103" spans="1:16" ht="54.75" customHeight="1">
      <c r="A103" s="33">
        <v>54</v>
      </c>
      <c r="B103" s="12" t="s">
        <v>40</v>
      </c>
      <c r="C103" s="12" t="s">
        <v>184</v>
      </c>
      <c r="L103" s="66">
        <v>17788.5</v>
      </c>
      <c r="M103" s="66">
        <v>53365.5</v>
      </c>
      <c r="N103" s="131" t="s">
        <v>259</v>
      </c>
      <c r="O103" s="126" t="s">
        <v>282</v>
      </c>
      <c r="P103" s="134">
        <f t="shared" si="3"/>
        <v>1067.31</v>
      </c>
    </row>
    <row r="104" spans="1:16" ht="54.75" customHeight="1">
      <c r="A104" s="13">
        <v>55</v>
      </c>
      <c r="B104" s="12" t="s">
        <v>42</v>
      </c>
      <c r="C104" s="12" t="s">
        <v>186</v>
      </c>
      <c r="L104" s="66">
        <v>1440</v>
      </c>
      <c r="M104" s="66">
        <v>4320</v>
      </c>
      <c r="N104" s="131" t="s">
        <v>260</v>
      </c>
      <c r="O104" s="126" t="s">
        <v>282</v>
      </c>
      <c r="P104" s="134">
        <f t="shared" si="3"/>
        <v>86.4</v>
      </c>
    </row>
    <row r="105" spans="1:16" ht="54.75" customHeight="1">
      <c r="A105" s="13">
        <v>56</v>
      </c>
      <c r="B105" s="21" t="s">
        <v>86</v>
      </c>
      <c r="C105" s="12" t="s">
        <v>192</v>
      </c>
      <c r="L105" s="66">
        <v>170</v>
      </c>
      <c r="M105" s="66">
        <v>510</v>
      </c>
      <c r="N105" s="131" t="s">
        <v>261</v>
      </c>
      <c r="O105" s="126" t="s">
        <v>282</v>
      </c>
      <c r="P105" s="134">
        <f t="shared" si="3"/>
        <v>10.2</v>
      </c>
    </row>
    <row r="106" spans="1:16" s="64" customFormat="1" ht="54.75" customHeight="1">
      <c r="A106" s="62">
        <v>57</v>
      </c>
      <c r="B106" s="63" t="s">
        <v>43</v>
      </c>
      <c r="C106" s="118" t="s">
        <v>166</v>
      </c>
      <c r="E106" s="65"/>
      <c r="F106" s="65"/>
      <c r="G106" s="65"/>
      <c r="H106" s="65"/>
      <c r="I106" s="65"/>
      <c r="J106" s="65"/>
      <c r="K106" s="65"/>
      <c r="L106" s="66">
        <v>360</v>
      </c>
      <c r="M106" s="66">
        <v>1080</v>
      </c>
      <c r="N106" s="131" t="s">
        <v>262</v>
      </c>
      <c r="O106" s="126" t="s">
        <v>282</v>
      </c>
      <c r="P106" s="134">
        <f t="shared" si="3"/>
        <v>21.6</v>
      </c>
    </row>
    <row r="107" spans="1:16" ht="54.75" customHeight="1">
      <c r="A107" s="13">
        <v>58</v>
      </c>
      <c r="B107" s="21" t="s">
        <v>44</v>
      </c>
      <c r="C107" s="12" t="s">
        <v>166</v>
      </c>
      <c r="L107" s="66">
        <v>108</v>
      </c>
      <c r="M107" s="66">
        <v>324</v>
      </c>
      <c r="N107" s="131" t="s">
        <v>263</v>
      </c>
      <c r="O107" s="126" t="s">
        <v>282</v>
      </c>
      <c r="P107" s="134">
        <f t="shared" si="3"/>
        <v>6.48</v>
      </c>
    </row>
    <row r="108" spans="1:16" ht="54.75" customHeight="1">
      <c r="A108" s="13">
        <v>59</v>
      </c>
      <c r="B108" s="21" t="s">
        <v>46</v>
      </c>
      <c r="C108" s="12" t="s">
        <v>166</v>
      </c>
      <c r="L108" s="66">
        <v>7110</v>
      </c>
      <c r="M108" s="66">
        <v>21330</v>
      </c>
      <c r="N108" s="131" t="s">
        <v>264</v>
      </c>
      <c r="O108" s="126" t="s">
        <v>282</v>
      </c>
      <c r="P108" s="134">
        <f t="shared" si="3"/>
        <v>426.6</v>
      </c>
    </row>
    <row r="109" spans="1:16" ht="54.75" customHeight="1">
      <c r="A109" s="13">
        <v>60</v>
      </c>
      <c r="B109" s="21" t="s">
        <v>47</v>
      </c>
      <c r="C109" s="12" t="s">
        <v>166</v>
      </c>
      <c r="L109" s="66">
        <v>720</v>
      </c>
      <c r="M109" s="66">
        <v>2160</v>
      </c>
      <c r="N109" s="131" t="s">
        <v>265</v>
      </c>
      <c r="O109" s="126" t="s">
        <v>282</v>
      </c>
      <c r="P109" s="134">
        <f t="shared" si="3"/>
        <v>43.2</v>
      </c>
    </row>
    <row r="110" spans="1:16" ht="54.75" customHeight="1">
      <c r="A110" s="13">
        <v>61</v>
      </c>
      <c r="B110" s="21" t="s">
        <v>48</v>
      </c>
      <c r="C110" s="12" t="s">
        <v>184</v>
      </c>
      <c r="L110" s="66">
        <v>132</v>
      </c>
      <c r="M110" s="66">
        <v>396</v>
      </c>
      <c r="N110" s="131" t="s">
        <v>266</v>
      </c>
      <c r="O110" s="126" t="s">
        <v>282</v>
      </c>
      <c r="P110" s="134">
        <f t="shared" si="3"/>
        <v>7.92</v>
      </c>
    </row>
    <row r="111" spans="1:16" ht="54.75" customHeight="1">
      <c r="A111" s="13">
        <v>62</v>
      </c>
      <c r="B111" s="21" t="s">
        <v>49</v>
      </c>
      <c r="C111" s="12" t="s">
        <v>193</v>
      </c>
      <c r="L111" s="66">
        <v>660</v>
      </c>
      <c r="M111" s="66">
        <v>1980</v>
      </c>
      <c r="N111" s="131" t="s">
        <v>267</v>
      </c>
      <c r="O111" s="126" t="s">
        <v>282</v>
      </c>
      <c r="P111" s="134">
        <f t="shared" si="3"/>
        <v>39.6</v>
      </c>
    </row>
    <row r="112" spans="1:16" ht="54.75" customHeight="1">
      <c r="A112" s="13">
        <v>63</v>
      </c>
      <c r="B112" s="21" t="s">
        <v>50</v>
      </c>
      <c r="C112" s="12" t="s">
        <v>192</v>
      </c>
      <c r="L112" s="66">
        <v>180</v>
      </c>
      <c r="M112" s="66">
        <v>540</v>
      </c>
      <c r="N112" s="131" t="s">
        <v>268</v>
      </c>
      <c r="O112" s="126" t="s">
        <v>282</v>
      </c>
      <c r="P112" s="134">
        <f t="shared" si="3"/>
        <v>10.8</v>
      </c>
    </row>
    <row r="113" spans="1:16" ht="54.75" customHeight="1">
      <c r="A113" s="13">
        <v>64</v>
      </c>
      <c r="B113" s="21" t="s">
        <v>207</v>
      </c>
      <c r="C113" s="12" t="s">
        <v>166</v>
      </c>
      <c r="L113" s="66">
        <v>1500</v>
      </c>
      <c r="M113" s="66">
        <v>4500</v>
      </c>
      <c r="N113" s="131" t="s">
        <v>269</v>
      </c>
      <c r="O113" s="126" t="s">
        <v>282</v>
      </c>
      <c r="P113" s="134">
        <f t="shared" si="3"/>
        <v>90</v>
      </c>
    </row>
    <row r="114" spans="1:16" ht="54.75" customHeight="1">
      <c r="A114" s="13">
        <v>65</v>
      </c>
      <c r="B114" s="21" t="s">
        <v>51</v>
      </c>
      <c r="C114" s="12" t="s">
        <v>166</v>
      </c>
      <c r="L114" s="66">
        <v>253</v>
      </c>
      <c r="M114" s="66">
        <v>759</v>
      </c>
      <c r="N114" s="131" t="s">
        <v>270</v>
      </c>
      <c r="O114" s="126" t="s">
        <v>282</v>
      </c>
      <c r="P114" s="134">
        <f t="shared" si="3"/>
        <v>15.18</v>
      </c>
    </row>
    <row r="115" spans="1:16" ht="54.75" customHeight="1">
      <c r="A115" s="13">
        <v>66</v>
      </c>
      <c r="B115" s="21" t="s">
        <v>52</v>
      </c>
      <c r="C115" s="12" t="s">
        <v>166</v>
      </c>
      <c r="L115" s="66">
        <v>623</v>
      </c>
      <c r="M115" s="66">
        <v>1869</v>
      </c>
      <c r="N115" s="131" t="s">
        <v>271</v>
      </c>
      <c r="O115" s="126" t="s">
        <v>282</v>
      </c>
      <c r="P115" s="134">
        <f t="shared" si="3"/>
        <v>37.38</v>
      </c>
    </row>
    <row r="116" spans="1:16" ht="54.75" customHeight="1">
      <c r="A116" s="13">
        <v>67</v>
      </c>
      <c r="B116" s="21" t="s">
        <v>53</v>
      </c>
      <c r="C116" s="12" t="s">
        <v>166</v>
      </c>
      <c r="L116" s="66">
        <v>2475</v>
      </c>
      <c r="M116" s="66">
        <v>7425</v>
      </c>
      <c r="N116" s="131" t="s">
        <v>272</v>
      </c>
      <c r="O116" s="126" t="s">
        <v>282</v>
      </c>
      <c r="P116" s="134">
        <f t="shared" si="3"/>
        <v>148.5</v>
      </c>
    </row>
    <row r="117" spans="1:16" ht="54.75" customHeight="1">
      <c r="A117" s="33">
        <v>68</v>
      </c>
      <c r="B117" s="21" t="s">
        <v>54</v>
      </c>
      <c r="C117" s="20" t="s">
        <v>166</v>
      </c>
      <c r="L117" s="101">
        <v>126</v>
      </c>
      <c r="M117" s="66">
        <v>378</v>
      </c>
      <c r="N117" s="131" t="s">
        <v>273</v>
      </c>
      <c r="O117" s="126" t="s">
        <v>282</v>
      </c>
      <c r="P117" s="135">
        <f t="shared" si="3"/>
        <v>7.56</v>
      </c>
    </row>
    <row r="118" spans="1:16" ht="54.75" customHeight="1">
      <c r="A118" s="155">
        <v>69</v>
      </c>
      <c r="B118" s="56" t="s">
        <v>81</v>
      </c>
      <c r="C118" s="119"/>
      <c r="L118" s="91"/>
      <c r="N118" s="130"/>
      <c r="P118" s="138"/>
    </row>
    <row r="119" spans="1:16" ht="54.75" customHeight="1">
      <c r="A119" s="156"/>
      <c r="B119" s="55" t="s">
        <v>137</v>
      </c>
      <c r="C119" s="27" t="s">
        <v>166</v>
      </c>
      <c r="L119" s="96">
        <v>192</v>
      </c>
      <c r="M119" s="66">
        <v>576</v>
      </c>
      <c r="N119" s="139" t="s">
        <v>274</v>
      </c>
      <c r="O119" s="143" t="s">
        <v>282</v>
      </c>
      <c r="P119" s="133">
        <f t="shared" si="3"/>
        <v>11.52</v>
      </c>
    </row>
    <row r="120" spans="1:16" ht="54.75" customHeight="1">
      <c r="A120" s="157"/>
      <c r="B120" s="55" t="s">
        <v>138</v>
      </c>
      <c r="C120" s="12" t="s">
        <v>191</v>
      </c>
      <c r="L120" s="96">
        <v>21.599999999999998</v>
      </c>
      <c r="M120" s="66">
        <v>64.8</v>
      </c>
      <c r="N120" s="140"/>
      <c r="O120" s="146"/>
      <c r="P120" s="135">
        <f t="shared" si="3"/>
        <v>1.296</v>
      </c>
    </row>
    <row r="121" spans="1:16" ht="54.75" customHeight="1">
      <c r="A121" s="155">
        <v>70</v>
      </c>
      <c r="B121" s="56" t="s">
        <v>80</v>
      </c>
      <c r="C121" s="120"/>
      <c r="L121" s="91"/>
      <c r="N121" s="130"/>
      <c r="P121" s="138"/>
    </row>
    <row r="122" spans="1:16" ht="54.75" customHeight="1">
      <c r="A122" s="156"/>
      <c r="B122" s="55" t="s">
        <v>139</v>
      </c>
      <c r="C122" s="27" t="s">
        <v>166</v>
      </c>
      <c r="L122" s="66">
        <v>48</v>
      </c>
      <c r="M122" s="66">
        <v>144</v>
      </c>
      <c r="N122" s="139" t="s">
        <v>275</v>
      </c>
      <c r="O122" s="143" t="s">
        <v>282</v>
      </c>
      <c r="P122" s="133">
        <f t="shared" si="3"/>
        <v>2.88</v>
      </c>
    </row>
    <row r="123" spans="1:16" ht="54.75" customHeight="1">
      <c r="A123" s="157"/>
      <c r="B123" s="55" t="s">
        <v>140</v>
      </c>
      <c r="C123" s="109" t="s">
        <v>194</v>
      </c>
      <c r="L123" s="101">
        <v>461.29999999999995</v>
      </c>
      <c r="M123" s="66">
        <v>1383.8999999999999</v>
      </c>
      <c r="N123" s="140"/>
      <c r="O123" s="146"/>
      <c r="P123" s="135">
        <f t="shared" si="3"/>
        <v>27.677999999999997</v>
      </c>
    </row>
    <row r="124" spans="1:16" ht="54.75" customHeight="1">
      <c r="A124" s="155">
        <v>71</v>
      </c>
      <c r="B124" s="56" t="s">
        <v>92</v>
      </c>
      <c r="C124" s="120"/>
      <c r="L124" s="91"/>
      <c r="N124" s="130"/>
      <c r="P124" s="138"/>
    </row>
    <row r="125" spans="1:16" ht="54.75" customHeight="1">
      <c r="A125" s="160"/>
      <c r="B125" s="32" t="s">
        <v>141</v>
      </c>
      <c r="C125" s="112" t="s">
        <v>187</v>
      </c>
      <c r="L125" s="96">
        <v>442</v>
      </c>
      <c r="M125" s="66">
        <v>1326</v>
      </c>
      <c r="N125" s="139" t="s">
        <v>276</v>
      </c>
      <c r="O125" s="143" t="s">
        <v>282</v>
      </c>
      <c r="P125" s="133">
        <f t="shared" si="3"/>
        <v>26.52</v>
      </c>
    </row>
    <row r="126" spans="1:16" ht="54.75" customHeight="1">
      <c r="A126" s="160"/>
      <c r="B126" s="32" t="s">
        <v>142</v>
      </c>
      <c r="C126" s="12" t="s">
        <v>166</v>
      </c>
      <c r="L126" s="66">
        <v>99</v>
      </c>
      <c r="M126" s="66">
        <v>297</v>
      </c>
      <c r="N126" s="141"/>
      <c r="O126" s="145"/>
      <c r="P126" s="134">
        <f t="shared" si="3"/>
        <v>5.94</v>
      </c>
    </row>
    <row r="127" spans="1:16" ht="54.75" customHeight="1">
      <c r="A127" s="161"/>
      <c r="B127" s="60" t="s">
        <v>143</v>
      </c>
      <c r="C127" s="110" t="s">
        <v>187</v>
      </c>
      <c r="L127" s="101">
        <v>168</v>
      </c>
      <c r="M127" s="66">
        <v>504</v>
      </c>
      <c r="N127" s="140"/>
      <c r="O127" s="146"/>
      <c r="P127" s="135">
        <f t="shared" si="3"/>
        <v>10.08</v>
      </c>
    </row>
    <row r="128" spans="1:16" s="11" customFormat="1" ht="54.75" customHeight="1">
      <c r="A128" s="155">
        <v>72</v>
      </c>
      <c r="B128" s="32" t="s">
        <v>76</v>
      </c>
      <c r="D128" s="35">
        <v>0.1</v>
      </c>
      <c r="E128" s="15" t="e">
        <f>#REF!+(#REF!*D128)</f>
        <v>#REF!</v>
      </c>
      <c r="F128" s="15" t="e">
        <f>#REF!+(#REF!*D128)</f>
        <v>#REF!</v>
      </c>
      <c r="G128" s="16" t="e">
        <f>#REF!+(#REF!*D128)</f>
        <v>#REF!</v>
      </c>
      <c r="H128" s="15" t="e">
        <f>#REF!+(#REF!*D128)</f>
        <v>#REF!</v>
      </c>
      <c r="I128" s="15" t="e">
        <f>#REF!+(#REF!*D128)</f>
        <v>#REF!</v>
      </c>
      <c r="J128" s="17" t="e">
        <f>#REF!+(#REF!*D128)</f>
        <v>#REF!</v>
      </c>
      <c r="K128" s="89" t="e">
        <f>SUM(E128:J128)</f>
        <v>#REF!</v>
      </c>
      <c r="L128" s="91"/>
      <c r="N128" s="128"/>
      <c r="P128" s="123"/>
    </row>
    <row r="129" spans="1:16" s="11" customFormat="1" ht="54.75" customHeight="1">
      <c r="A129" s="156"/>
      <c r="B129" s="32" t="s">
        <v>144</v>
      </c>
      <c r="C129" s="12" t="s">
        <v>195</v>
      </c>
      <c r="D129" s="18"/>
      <c r="E129" s="15"/>
      <c r="F129" s="15"/>
      <c r="G129" s="16"/>
      <c r="H129" s="15"/>
      <c r="I129" s="15"/>
      <c r="J129" s="17"/>
      <c r="K129" s="17"/>
      <c r="L129" s="96">
        <v>739.5</v>
      </c>
      <c r="M129" s="66">
        <v>2218.5</v>
      </c>
      <c r="N129" s="139" t="s">
        <v>277</v>
      </c>
      <c r="O129" s="143" t="s">
        <v>282</v>
      </c>
      <c r="P129" s="133">
        <f t="shared" si="3"/>
        <v>44.37</v>
      </c>
    </row>
    <row r="130" spans="1:16" s="11" customFormat="1" ht="54.75" customHeight="1">
      <c r="A130" s="157"/>
      <c r="B130" s="32" t="s">
        <v>145</v>
      </c>
      <c r="C130" s="12" t="s">
        <v>194</v>
      </c>
      <c r="D130" s="35"/>
      <c r="E130" s="15"/>
      <c r="F130" s="15"/>
      <c r="G130" s="16"/>
      <c r="H130" s="15"/>
      <c r="I130" s="15"/>
      <c r="J130" s="17"/>
      <c r="K130" s="17"/>
      <c r="L130" s="66">
        <v>1080</v>
      </c>
      <c r="M130" s="66">
        <v>3240</v>
      </c>
      <c r="N130" s="142"/>
      <c r="O130" s="144"/>
      <c r="P130" s="134">
        <f t="shared" si="3"/>
        <v>64.8</v>
      </c>
    </row>
    <row r="131" spans="1:16" s="11" customFormat="1" ht="54.75" customHeight="1">
      <c r="A131" s="30">
        <v>73</v>
      </c>
      <c r="B131" s="12" t="s">
        <v>20</v>
      </c>
      <c r="C131" s="12" t="s">
        <v>190</v>
      </c>
      <c r="D131" s="35">
        <v>0.1</v>
      </c>
      <c r="E131" s="15" t="e">
        <f>#REF!+(#REF!*D131)</f>
        <v>#REF!</v>
      </c>
      <c r="F131" s="15" t="e">
        <f>#REF!+(#REF!*D131)</f>
        <v>#REF!</v>
      </c>
      <c r="G131" s="16" t="e">
        <f>#REF!+(#REF!*D131)</f>
        <v>#REF!</v>
      </c>
      <c r="H131" s="15" t="e">
        <f>#REF!+(#REF!*D131)</f>
        <v>#REF!</v>
      </c>
      <c r="I131" s="15" t="e">
        <f>#REF!+(#REF!*D131)</f>
        <v>#REF!</v>
      </c>
      <c r="J131" s="17" t="e">
        <f>#REF!+(#REF!*D131)</f>
        <v>#REF!</v>
      </c>
      <c r="K131" s="17" t="e">
        <f>SUM(E131:J131)</f>
        <v>#REF!</v>
      </c>
      <c r="L131" s="66">
        <v>167.7</v>
      </c>
      <c r="M131" s="66">
        <v>503.09999999999997</v>
      </c>
      <c r="N131" s="131" t="s">
        <v>278</v>
      </c>
      <c r="O131" s="126" t="s">
        <v>282</v>
      </c>
      <c r="P131" s="134">
        <f t="shared" si="3"/>
        <v>10.062</v>
      </c>
    </row>
    <row r="132" spans="1:16" ht="54.75" customHeight="1">
      <c r="A132" s="33">
        <v>74</v>
      </c>
      <c r="B132" s="12" t="s">
        <v>41</v>
      </c>
      <c r="C132" s="12" t="s">
        <v>196</v>
      </c>
      <c r="L132" s="101">
        <v>5024</v>
      </c>
      <c r="M132" s="66">
        <v>15072</v>
      </c>
      <c r="N132" s="131" t="s">
        <v>279</v>
      </c>
      <c r="O132" s="126" t="s">
        <v>282</v>
      </c>
      <c r="P132" s="135">
        <f t="shared" si="3"/>
        <v>301.44</v>
      </c>
    </row>
    <row r="133" spans="1:16" ht="54.75" customHeight="1">
      <c r="A133" s="155">
        <v>75</v>
      </c>
      <c r="B133" s="34" t="s">
        <v>75</v>
      </c>
      <c r="C133" s="108"/>
      <c r="L133" s="91"/>
      <c r="N133" s="130"/>
      <c r="P133" s="138"/>
    </row>
    <row r="134" spans="1:16" ht="54.75" customHeight="1">
      <c r="A134" s="156"/>
      <c r="B134" s="61" t="s">
        <v>146</v>
      </c>
      <c r="C134" s="27" t="s">
        <v>169</v>
      </c>
      <c r="L134" s="96">
        <v>119.00000000000001</v>
      </c>
      <c r="M134" s="66">
        <v>357.00000000000006</v>
      </c>
      <c r="N134" s="139" t="s">
        <v>280</v>
      </c>
      <c r="O134" s="143" t="s">
        <v>282</v>
      </c>
      <c r="P134" s="133">
        <f t="shared" si="3"/>
        <v>7.1400000000000015</v>
      </c>
    </row>
    <row r="135" spans="1:16" ht="54.75" customHeight="1">
      <c r="A135" s="156"/>
      <c r="B135" s="55" t="s">
        <v>147</v>
      </c>
      <c r="C135" s="12" t="s">
        <v>184</v>
      </c>
      <c r="L135" s="66">
        <v>228</v>
      </c>
      <c r="M135" s="66">
        <v>684</v>
      </c>
      <c r="N135" s="141"/>
      <c r="O135" s="145"/>
      <c r="P135" s="134">
        <f t="shared" si="3"/>
        <v>13.68</v>
      </c>
    </row>
    <row r="136" spans="1:16" ht="54.75" customHeight="1">
      <c r="A136" s="156"/>
      <c r="B136" s="55" t="s">
        <v>148</v>
      </c>
      <c r="C136" s="12" t="s">
        <v>184</v>
      </c>
      <c r="L136" s="66">
        <v>208</v>
      </c>
      <c r="M136" s="66">
        <v>624</v>
      </c>
      <c r="N136" s="141"/>
      <c r="O136" s="145"/>
      <c r="P136" s="134">
        <f t="shared" si="3"/>
        <v>12.48</v>
      </c>
    </row>
    <row r="137" spans="1:16" ht="54.75" customHeight="1">
      <c r="A137" s="157"/>
      <c r="B137" s="32" t="s">
        <v>149</v>
      </c>
      <c r="C137" s="12" t="s">
        <v>169</v>
      </c>
      <c r="L137" s="90">
        <v>37.5</v>
      </c>
      <c r="M137" s="66">
        <v>112.5</v>
      </c>
      <c r="N137" s="140"/>
      <c r="O137" s="146"/>
      <c r="P137" s="135">
        <f t="shared" si="3"/>
        <v>2.25</v>
      </c>
    </row>
    <row r="138" spans="1:16" ht="39" customHeight="1">
      <c r="A138" s="174">
        <v>76</v>
      </c>
      <c r="B138" s="34" t="s">
        <v>71</v>
      </c>
      <c r="C138" s="108"/>
      <c r="L138" s="103"/>
      <c r="N138" s="130"/>
      <c r="P138" s="138"/>
    </row>
    <row r="139" spans="1:16" ht="66.75" customHeight="1">
      <c r="A139" s="175"/>
      <c r="B139" s="32" t="s">
        <v>202</v>
      </c>
      <c r="C139" s="27" t="s">
        <v>197</v>
      </c>
      <c r="L139" s="96">
        <v>90</v>
      </c>
      <c r="M139" s="66">
        <v>270</v>
      </c>
      <c r="N139" s="139" t="s">
        <v>281</v>
      </c>
      <c r="O139" s="143" t="s">
        <v>282</v>
      </c>
      <c r="P139" s="133">
        <f t="shared" si="3"/>
        <v>5.4</v>
      </c>
    </row>
    <row r="140" spans="1:16" ht="58.5" customHeight="1">
      <c r="A140" s="175"/>
      <c r="B140" s="32" t="s">
        <v>203</v>
      </c>
      <c r="C140" s="12" t="s">
        <v>197</v>
      </c>
      <c r="L140" s="66">
        <v>287.20000000000005</v>
      </c>
      <c r="M140" s="66">
        <v>861.6000000000001</v>
      </c>
      <c r="N140" s="141"/>
      <c r="O140" s="145"/>
      <c r="P140" s="134">
        <f t="shared" si="3"/>
        <v>17.232000000000003</v>
      </c>
    </row>
    <row r="141" spans="1:16" ht="54" customHeight="1">
      <c r="A141" s="175"/>
      <c r="B141" s="32" t="s">
        <v>204</v>
      </c>
      <c r="C141" s="12" t="s">
        <v>197</v>
      </c>
      <c r="L141" s="66">
        <v>70</v>
      </c>
      <c r="M141" s="66">
        <v>210</v>
      </c>
      <c r="N141" s="141"/>
      <c r="O141" s="145"/>
      <c r="P141" s="134">
        <f t="shared" si="3"/>
        <v>4.2</v>
      </c>
    </row>
    <row r="142" spans="1:16" ht="54.75" customHeight="1">
      <c r="A142" s="175"/>
      <c r="B142" s="32" t="s">
        <v>205</v>
      </c>
      <c r="C142" s="12" t="s">
        <v>197</v>
      </c>
      <c r="L142" s="66">
        <v>155.98000000000002</v>
      </c>
      <c r="M142" s="66">
        <v>467.94000000000005</v>
      </c>
      <c r="N142" s="141"/>
      <c r="O142" s="145"/>
      <c r="P142" s="134">
        <f t="shared" si="3"/>
        <v>9.3588</v>
      </c>
    </row>
    <row r="143" spans="1:16" ht="64.5" customHeight="1">
      <c r="A143" s="176"/>
      <c r="B143" s="32" t="s">
        <v>206</v>
      </c>
      <c r="C143" s="12" t="s">
        <v>197</v>
      </c>
      <c r="L143" s="66">
        <v>1256.4</v>
      </c>
      <c r="M143" s="66">
        <v>3769.2000000000003</v>
      </c>
      <c r="N143" s="140"/>
      <c r="O143" s="146"/>
      <c r="P143" s="134">
        <f t="shared" si="3"/>
        <v>75.384</v>
      </c>
    </row>
    <row r="147" spans="12:13" ht="15.75">
      <c r="L147" s="124"/>
      <c r="M147" s="124"/>
    </row>
  </sheetData>
  <sheetProtection/>
  <mergeCells count="83">
    <mergeCell ref="N2:P2"/>
    <mergeCell ref="A27:B27"/>
    <mergeCell ref="A31:A33"/>
    <mergeCell ref="A59:A61"/>
    <mergeCell ref="B3:C3"/>
    <mergeCell ref="F1:I1"/>
    <mergeCell ref="A4:B4"/>
    <mergeCell ref="A34:A38"/>
    <mergeCell ref="A39:A41"/>
    <mergeCell ref="A42:A45"/>
    <mergeCell ref="A28:A30"/>
    <mergeCell ref="A9:A11"/>
    <mergeCell ref="A15:A17"/>
    <mergeCell ref="A19:A21"/>
    <mergeCell ref="A138:A143"/>
    <mergeCell ref="A89:A91"/>
    <mergeCell ref="A118:A120"/>
    <mergeCell ref="A121:A123"/>
    <mergeCell ref="A95:A98"/>
    <mergeCell ref="A133:A137"/>
    <mergeCell ref="A124:A127"/>
    <mergeCell ref="A100:A102"/>
    <mergeCell ref="A76:A78"/>
    <mergeCell ref="A52:A54"/>
    <mergeCell ref="A62:A64"/>
    <mergeCell ref="A46:A48"/>
    <mergeCell ref="A49:A51"/>
    <mergeCell ref="A55:A57"/>
    <mergeCell ref="A66:A68"/>
    <mergeCell ref="A70:A72"/>
    <mergeCell ref="A128:A130"/>
    <mergeCell ref="N10:N11"/>
    <mergeCell ref="O10:O11"/>
    <mergeCell ref="N16:N17"/>
    <mergeCell ref="O16:O17"/>
    <mergeCell ref="O20:O21"/>
    <mergeCell ref="N20:N21"/>
    <mergeCell ref="N29:N30"/>
    <mergeCell ref="O29:O30"/>
    <mergeCell ref="O32:O33"/>
    <mergeCell ref="N53:N54"/>
    <mergeCell ref="N32:N33"/>
    <mergeCell ref="N35:N38"/>
    <mergeCell ref="O35:O38"/>
    <mergeCell ref="N40:N41"/>
    <mergeCell ref="O40:O41"/>
    <mergeCell ref="N43:N45"/>
    <mergeCell ref="O43:O45"/>
    <mergeCell ref="N56:N57"/>
    <mergeCell ref="O56:O57"/>
    <mergeCell ref="O60:O61"/>
    <mergeCell ref="N63:N64"/>
    <mergeCell ref="O63:O64"/>
    <mergeCell ref="N47:N48"/>
    <mergeCell ref="O47:O48"/>
    <mergeCell ref="N50:N51"/>
    <mergeCell ref="O50:O51"/>
    <mergeCell ref="O53:O54"/>
    <mergeCell ref="N60:N61"/>
    <mergeCell ref="N101:N102"/>
    <mergeCell ref="O67:O68"/>
    <mergeCell ref="N67:N68"/>
    <mergeCell ref="N71:N72"/>
    <mergeCell ref="O71:O72"/>
    <mergeCell ref="O77:O78"/>
    <mergeCell ref="N77:N78"/>
    <mergeCell ref="O125:O127"/>
    <mergeCell ref="O119:O120"/>
    <mergeCell ref="O122:O123"/>
    <mergeCell ref="N90:N91"/>
    <mergeCell ref="O90:O91"/>
    <mergeCell ref="N96:N98"/>
    <mergeCell ref="O96:O98"/>
    <mergeCell ref="N122:N123"/>
    <mergeCell ref="N125:N127"/>
    <mergeCell ref="N129:N130"/>
    <mergeCell ref="N134:N137"/>
    <mergeCell ref="N139:N143"/>
    <mergeCell ref="O101:O102"/>
    <mergeCell ref="O139:O143"/>
    <mergeCell ref="O134:O137"/>
    <mergeCell ref="O129:O130"/>
    <mergeCell ref="N119:N120"/>
  </mergeCells>
  <printOptions horizontalCentered="1"/>
  <pageMargins left="0.03937007874015748" right="0.03937007874015748" top="0.1968503937007874" bottom="0" header="0.31496062992125984" footer="0.31496062992125984"/>
  <pageSetup fitToHeight="0" fitToWidth="1" horizontalDpi="600" verticalDpi="600" orientation="landscape" paperSize="9" scale="75" r:id="rId1"/>
  <ignoredErrors>
    <ignoredError sqref="N12 N23 N43 N47 N63 N67 N73 N80 N86 N105:N106 N108 N112 N115 N125 N132 N1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mingardi</dc:creator>
  <cp:keywords/>
  <dc:description/>
  <cp:lastModifiedBy>mingardi</cp:lastModifiedBy>
  <cp:lastPrinted>2020-03-06T10:52:06Z</cp:lastPrinted>
  <dcterms:created xsi:type="dcterms:W3CDTF">2019-12-02T10:59:18Z</dcterms:created>
  <dcterms:modified xsi:type="dcterms:W3CDTF">2020-03-09T10:57:26Z</dcterms:modified>
  <cp:category/>
  <cp:version/>
  <cp:contentType/>
  <cp:contentStatus/>
</cp:coreProperties>
</file>