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75" windowWidth="17175" windowHeight="11250"/>
  </bookViews>
  <sheets>
    <sheet name="Offerta" sheetId="1" r:id="rId1"/>
    <sheet name="Calcolo" sheetId="2" r:id="rId2"/>
  </sheets>
  <definedNames>
    <definedName name="_xlnm._FilterDatabase" localSheetId="1" hidden="1">Calcolo!$C$1:$D$195</definedName>
    <definedName name="_xlnm._FilterDatabase" localSheetId="0" hidden="1">Offerta!$D$29:$D$142</definedName>
    <definedName name="_xlnm.Print_Area" localSheetId="0">Offerta!$A$1:$G$160</definedName>
    <definedName name="_xlnm.Print_Titles" localSheetId="1">Calcolo!$A:$E,Calcolo!$1:$2</definedName>
  </definedNames>
  <calcPr calcId="125725"/>
</workbook>
</file>

<file path=xl/calcChain.xml><?xml version="1.0" encoding="utf-8"?>
<calcChain xmlns="http://schemas.openxmlformats.org/spreadsheetml/2006/main">
  <c r="P197" i="2"/>
  <c r="F119"/>
  <c r="S119" s="1"/>
  <c r="F107"/>
  <c r="S107" s="1"/>
  <c r="F39"/>
  <c r="F172"/>
  <c r="S172" s="1"/>
  <c r="G93" i="1"/>
  <c r="G94"/>
  <c r="G95"/>
  <c r="G96"/>
  <c r="G97"/>
  <c r="G98"/>
  <c r="G99"/>
  <c r="G100"/>
  <c r="G101"/>
  <c r="G102"/>
  <c r="G103"/>
  <c r="G104"/>
  <c r="G105"/>
  <c r="G106"/>
  <c r="F193" i="2"/>
  <c r="O193" s="1"/>
  <c r="F192"/>
  <c r="M192" s="1"/>
  <c r="K193"/>
  <c r="K192"/>
  <c r="G132" i="1"/>
  <c r="G131"/>
  <c r="D133"/>
  <c r="J52" i="2"/>
  <c r="J51"/>
  <c r="J50"/>
  <c r="J49"/>
  <c r="J48"/>
  <c r="J47"/>
  <c r="J46"/>
  <c r="G45"/>
  <c r="G33"/>
  <c r="H44"/>
  <c r="H43"/>
  <c r="H42"/>
  <c r="G41"/>
  <c r="H40"/>
  <c r="H39"/>
  <c r="H38"/>
  <c r="G37"/>
  <c r="H36"/>
  <c r="G35"/>
  <c r="H34"/>
  <c r="G32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  <c r="G4"/>
  <c r="L192" l="1"/>
  <c r="M193"/>
  <c r="L193"/>
  <c r="O192"/>
  <c r="O194" s="1"/>
  <c r="N193"/>
  <c r="N192"/>
  <c r="G133" i="1"/>
  <c r="G134" s="1"/>
  <c r="G43" i="2"/>
  <c r="G39"/>
  <c r="G36"/>
  <c r="H35"/>
  <c r="G40"/>
  <c r="G44"/>
  <c r="H48"/>
  <c r="H52"/>
  <c r="H47"/>
  <c r="H51"/>
  <c r="H46"/>
  <c r="H50"/>
  <c r="H45"/>
  <c r="H49"/>
  <c r="G52"/>
  <c r="I46"/>
  <c r="I48"/>
  <c r="I45"/>
  <c r="I50"/>
  <c r="G48"/>
  <c r="I49"/>
  <c r="I52"/>
  <c r="I47"/>
  <c r="I51"/>
  <c r="J45"/>
  <c r="G46"/>
  <c r="G47"/>
  <c r="G49"/>
  <c r="G50"/>
  <c r="G51"/>
  <c r="G34"/>
  <c r="G38"/>
  <c r="G42"/>
  <c r="H37"/>
  <c r="H41"/>
  <c r="G124" i="1"/>
  <c r="G123"/>
  <c r="F141" i="2"/>
  <c r="S141" s="1"/>
  <c r="F125"/>
  <c r="S125" s="1"/>
  <c r="F123"/>
  <c r="S123" s="1"/>
  <c r="F122"/>
  <c r="S122" s="1"/>
  <c r="G112" i="1"/>
  <c r="F162" i="2"/>
  <c r="S162" s="1"/>
  <c r="F143"/>
  <c r="S143" s="1"/>
  <c r="G107" i="1"/>
  <c r="F159" i="2"/>
  <c r="S159" s="1"/>
  <c r="F105"/>
  <c r="S105" s="1"/>
  <c r="F157"/>
  <c r="S157" s="1"/>
  <c r="F168"/>
  <c r="S168" s="1"/>
  <c r="F148"/>
  <c r="S148" s="1"/>
  <c r="F167"/>
  <c r="S167" s="1"/>
  <c r="F180"/>
  <c r="S180" s="1"/>
  <c r="F164"/>
  <c r="S164" s="1"/>
  <c r="G87" i="1"/>
  <c r="F87" i="2"/>
  <c r="F86"/>
  <c r="F85"/>
  <c r="F73"/>
  <c r="F72"/>
  <c r="G77" i="1"/>
  <c r="F77" i="2"/>
  <c r="F68"/>
  <c r="F62"/>
  <c r="S62" s="1"/>
  <c r="F60"/>
  <c r="S60" s="1"/>
  <c r="G61" i="1"/>
  <c r="F43" i="2"/>
  <c r="G56" i="1"/>
  <c r="F32" i="2"/>
  <c r="F14"/>
  <c r="F44"/>
  <c r="G48" i="1"/>
  <c r="G43"/>
  <c r="F26" i="2"/>
  <c r="F25"/>
  <c r="G39" i="1"/>
  <c r="G35"/>
  <c r="F7" i="2"/>
  <c r="F35"/>
  <c r="F16"/>
  <c r="F139"/>
  <c r="S139" s="1"/>
  <c r="G122" i="1"/>
  <c r="G118"/>
  <c r="F154" i="2"/>
  <c r="S154" s="1"/>
  <c r="F142"/>
  <c r="S142" s="1"/>
  <c r="F153"/>
  <c r="S153" s="1"/>
  <c r="F118"/>
  <c r="S118" s="1"/>
  <c r="F99"/>
  <c r="S99" s="1"/>
  <c r="F178"/>
  <c r="S178" s="1"/>
  <c r="F90"/>
  <c r="G85" i="1"/>
  <c r="F75" i="2"/>
  <c r="F82"/>
  <c r="F93"/>
  <c r="G73" i="1"/>
  <c r="F63" i="2"/>
  <c r="S63" s="1"/>
  <c r="G65" i="1"/>
  <c r="F55" i="2"/>
  <c r="S55" s="1"/>
  <c r="F42"/>
  <c r="F41"/>
  <c r="F23"/>
  <c r="F20"/>
  <c r="F46"/>
  <c r="F163"/>
  <c r="S163" s="1"/>
  <c r="F175"/>
  <c r="S175" s="1"/>
  <c r="F140"/>
  <c r="S140" s="1"/>
  <c r="F13"/>
  <c r="F186"/>
  <c r="S186" s="1"/>
  <c r="F174"/>
  <c r="S174" s="1"/>
  <c r="F50"/>
  <c r="F15"/>
  <c r="F161"/>
  <c r="S161" s="1"/>
  <c r="F51"/>
  <c r="F185"/>
  <c r="S185" s="1"/>
  <c r="F138"/>
  <c r="S138" s="1"/>
  <c r="F52"/>
  <c r="F176"/>
  <c r="S176" s="1"/>
  <c r="F12"/>
  <c r="F126"/>
  <c r="S126" s="1"/>
  <c r="F177"/>
  <c r="S177" s="1"/>
  <c r="F92"/>
  <c r="F124"/>
  <c r="S124" s="1"/>
  <c r="F155"/>
  <c r="S155" s="1"/>
  <c r="F89"/>
  <c r="F49"/>
  <c r="F31"/>
  <c r="F137"/>
  <c r="S137" s="1"/>
  <c r="F121"/>
  <c r="S121" s="1"/>
  <c r="F88"/>
  <c r="F11"/>
  <c r="F136"/>
  <c r="S136" s="1"/>
  <c r="F120"/>
  <c r="S120" s="1"/>
  <c r="F29"/>
  <c r="F10"/>
  <c r="F173"/>
  <c r="S173" s="1"/>
  <c r="F160"/>
  <c r="S160" s="1"/>
  <c r="F40"/>
  <c r="F28"/>
  <c r="F151"/>
  <c r="S151" s="1"/>
  <c r="F150"/>
  <c r="S150" s="1"/>
  <c r="F22"/>
  <c r="F133"/>
  <c r="S133" s="1"/>
  <c r="F61"/>
  <c r="S61" s="1"/>
  <c r="F37"/>
  <c r="F9"/>
  <c r="F183"/>
  <c r="S183" s="1"/>
  <c r="F135"/>
  <c r="S135" s="1"/>
  <c r="F102"/>
  <c r="S102" s="1"/>
  <c r="F182"/>
  <c r="S182" s="1"/>
  <c r="F169"/>
  <c r="S169" s="1"/>
  <c r="F152"/>
  <c r="S152" s="1"/>
  <c r="F134"/>
  <c r="S134" s="1"/>
  <c r="F114"/>
  <c r="S114" s="1"/>
  <c r="F101"/>
  <c r="S101" s="1"/>
  <c r="F56"/>
  <c r="S56" s="1"/>
  <c r="F184"/>
  <c r="S184" s="1"/>
  <c r="F156"/>
  <c r="S156" s="1"/>
  <c r="F103"/>
  <c r="S103" s="1"/>
  <c r="F48"/>
  <c r="F24"/>
  <c r="F104"/>
  <c r="S104" s="1"/>
  <c r="F158"/>
  <c r="S158" s="1"/>
  <c r="F84"/>
  <c r="F74"/>
  <c r="F38"/>
  <c r="F106"/>
  <c r="S106" s="1"/>
  <c r="F27"/>
  <c r="F149"/>
  <c r="S149" s="1"/>
  <c r="F132"/>
  <c r="S132" s="1"/>
  <c r="F100"/>
  <c r="S100" s="1"/>
  <c r="F71"/>
  <c r="F21"/>
  <c r="F8"/>
  <c r="F109"/>
  <c r="S109" s="1"/>
  <c r="F78"/>
  <c r="F70"/>
  <c r="F131"/>
  <c r="S131" s="1"/>
  <c r="F113"/>
  <c r="S113" s="1"/>
  <c r="F36"/>
  <c r="F166"/>
  <c r="S166" s="1"/>
  <c r="F146"/>
  <c r="S146" s="1"/>
  <c r="F130"/>
  <c r="S130" s="1"/>
  <c r="F97"/>
  <c r="S97" s="1"/>
  <c r="F47"/>
  <c r="F18"/>
  <c r="F6"/>
  <c r="F179"/>
  <c r="S179" s="1"/>
  <c r="F165"/>
  <c r="S165" s="1"/>
  <c r="F145"/>
  <c r="S145" s="1"/>
  <c r="F129"/>
  <c r="S129" s="1"/>
  <c r="F111"/>
  <c r="S111" s="1"/>
  <c r="F96"/>
  <c r="S96" s="1"/>
  <c r="F80"/>
  <c r="F67"/>
  <c r="F34"/>
  <c r="F17"/>
  <c r="F5"/>
  <c r="F144"/>
  <c r="S144" s="1"/>
  <c r="F128"/>
  <c r="S128" s="1"/>
  <c r="F79"/>
  <c r="F66"/>
  <c r="F59"/>
  <c r="S59" s="1"/>
  <c r="F45"/>
  <c r="F33"/>
  <c r="F4"/>
  <c r="G125" i="1"/>
  <c r="G121"/>
  <c r="G120"/>
  <c r="G117"/>
  <c r="G116"/>
  <c r="G115"/>
  <c r="G113"/>
  <c r="G111"/>
  <c r="G109"/>
  <c r="G88"/>
  <c r="G84"/>
  <c r="G80"/>
  <c r="G76"/>
  <c r="G72"/>
  <c r="G68"/>
  <c r="G67"/>
  <c r="G66"/>
  <c r="G62"/>
  <c r="G32"/>
  <c r="G33"/>
  <c r="G34"/>
  <c r="G36"/>
  <c r="G37"/>
  <c r="G38"/>
  <c r="G40"/>
  <c r="G41"/>
  <c r="G42"/>
  <c r="G45"/>
  <c r="G46"/>
  <c r="G47"/>
  <c r="G49"/>
  <c r="G50"/>
  <c r="G51"/>
  <c r="G53"/>
  <c r="G54"/>
  <c r="G55"/>
  <c r="G57"/>
  <c r="G58"/>
  <c r="G31"/>
  <c r="N194" i="2" l="1"/>
  <c r="S57"/>
  <c r="S64"/>
  <c r="P192"/>
  <c r="M194"/>
  <c r="P193"/>
  <c r="L194"/>
  <c r="G92" i="1"/>
  <c r="G108"/>
  <c r="G119"/>
  <c r="F108" i="2"/>
  <c r="S108" s="1"/>
  <c r="F117"/>
  <c r="F147"/>
  <c r="S147" s="1"/>
  <c r="F171"/>
  <c r="S171" s="1"/>
  <c r="F112"/>
  <c r="S112" s="1"/>
  <c r="F116"/>
  <c r="S116" s="1"/>
  <c r="F181"/>
  <c r="S181" s="1"/>
  <c r="F81"/>
  <c r="F91"/>
  <c r="G83" i="1"/>
  <c r="F76" i="2"/>
  <c r="N76" s="1"/>
  <c r="F30"/>
  <c r="G52" i="1"/>
  <c r="G59" s="1"/>
  <c r="F19" i="2"/>
  <c r="L19" s="1"/>
  <c r="F115"/>
  <c r="S115" s="1"/>
  <c r="F170"/>
  <c r="S170" s="1"/>
  <c r="G110" i="1"/>
  <c r="G114"/>
  <c r="F110" i="2"/>
  <c r="S110" s="1"/>
  <c r="F127"/>
  <c r="S127" s="1"/>
  <c r="F98"/>
  <c r="S98" s="1"/>
  <c r="G75" i="1"/>
  <c r="G79"/>
  <c r="F69" i="2"/>
  <c r="F83"/>
  <c r="G74" i="1"/>
  <c r="G78"/>
  <c r="G82"/>
  <c r="G86"/>
  <c r="G81"/>
  <c r="G69"/>
  <c r="G70" s="1"/>
  <c r="G63"/>
  <c r="D126"/>
  <c r="D59"/>
  <c r="E187" i="2"/>
  <c r="O186"/>
  <c r="N186"/>
  <c r="M186"/>
  <c r="O185"/>
  <c r="N185"/>
  <c r="M185"/>
  <c r="O184"/>
  <c r="N184"/>
  <c r="M184"/>
  <c r="O183"/>
  <c r="N183"/>
  <c r="M183"/>
  <c r="O182"/>
  <c r="N182"/>
  <c r="M182"/>
  <c r="O180"/>
  <c r="N180"/>
  <c r="M180"/>
  <c r="O179"/>
  <c r="N179"/>
  <c r="M179"/>
  <c r="O178"/>
  <c r="N178"/>
  <c r="M178"/>
  <c r="O177"/>
  <c r="N177"/>
  <c r="M177"/>
  <c r="L177"/>
  <c r="O176"/>
  <c r="N176"/>
  <c r="M176"/>
  <c r="O175"/>
  <c r="N175"/>
  <c r="M175"/>
  <c r="O174"/>
  <c r="N174"/>
  <c r="M174"/>
  <c r="O173"/>
  <c r="N173"/>
  <c r="M173"/>
  <c r="L173"/>
  <c r="O172"/>
  <c r="N172"/>
  <c r="M172"/>
  <c r="O169"/>
  <c r="N169"/>
  <c r="L169"/>
  <c r="O168"/>
  <c r="N168"/>
  <c r="M168"/>
  <c r="O167"/>
  <c r="N167"/>
  <c r="M167"/>
  <c r="O166"/>
  <c r="N166"/>
  <c r="M166"/>
  <c r="L166"/>
  <c r="O165"/>
  <c r="N165"/>
  <c r="M165"/>
  <c r="L165"/>
  <c r="O164"/>
  <c r="N164"/>
  <c r="O163"/>
  <c r="N163"/>
  <c r="M163"/>
  <c r="K163"/>
  <c r="O162"/>
  <c r="N162"/>
  <c r="M162"/>
  <c r="L162"/>
  <c r="O161"/>
  <c r="N161"/>
  <c r="M161"/>
  <c r="K161"/>
  <c r="O160"/>
  <c r="N160"/>
  <c r="M160"/>
  <c r="L160"/>
  <c r="O159"/>
  <c r="N159"/>
  <c r="M159"/>
  <c r="K159"/>
  <c r="O158"/>
  <c r="N158"/>
  <c r="M158"/>
  <c r="L158"/>
  <c r="O157"/>
  <c r="N157"/>
  <c r="M157"/>
  <c r="K157"/>
  <c r="O156"/>
  <c r="N156"/>
  <c r="M156"/>
  <c r="L156"/>
  <c r="O155"/>
  <c r="N155"/>
  <c r="M155"/>
  <c r="K155"/>
  <c r="O154"/>
  <c r="N154"/>
  <c r="M154"/>
  <c r="L154"/>
  <c r="O153"/>
  <c r="N153"/>
  <c r="M153"/>
  <c r="K153"/>
  <c r="O152"/>
  <c r="N152"/>
  <c r="M152"/>
  <c r="L152"/>
  <c r="O151"/>
  <c r="N151"/>
  <c r="M151"/>
  <c r="K151"/>
  <c r="O150"/>
  <c r="N150"/>
  <c r="M150"/>
  <c r="L150"/>
  <c r="O149"/>
  <c r="N149"/>
  <c r="M149"/>
  <c r="K149"/>
  <c r="O148"/>
  <c r="N148"/>
  <c r="M148"/>
  <c r="L148"/>
  <c r="K147"/>
  <c r="O146"/>
  <c r="N146"/>
  <c r="M146"/>
  <c r="L146"/>
  <c r="O145"/>
  <c r="N145"/>
  <c r="M145"/>
  <c r="K145"/>
  <c r="O144"/>
  <c r="N144"/>
  <c r="M144"/>
  <c r="L144"/>
  <c r="O143"/>
  <c r="N143"/>
  <c r="M143"/>
  <c r="K143"/>
  <c r="O142"/>
  <c r="N142"/>
  <c r="M142"/>
  <c r="L142"/>
  <c r="O141"/>
  <c r="N141"/>
  <c r="M141"/>
  <c r="K141"/>
  <c r="O140"/>
  <c r="N140"/>
  <c r="M140"/>
  <c r="L140"/>
  <c r="O139"/>
  <c r="N139"/>
  <c r="M139"/>
  <c r="K139"/>
  <c r="O138"/>
  <c r="N138"/>
  <c r="M138"/>
  <c r="L138"/>
  <c r="O137"/>
  <c r="N137"/>
  <c r="M137"/>
  <c r="K137"/>
  <c r="O136"/>
  <c r="N136"/>
  <c r="M136"/>
  <c r="L136"/>
  <c r="O135"/>
  <c r="N135"/>
  <c r="M135"/>
  <c r="K135"/>
  <c r="O134"/>
  <c r="N134"/>
  <c r="M134"/>
  <c r="L134"/>
  <c r="O133"/>
  <c r="N133"/>
  <c r="M133"/>
  <c r="K133"/>
  <c r="O132"/>
  <c r="N132"/>
  <c r="M132"/>
  <c r="L132"/>
  <c r="O131"/>
  <c r="N131"/>
  <c r="M131"/>
  <c r="K131"/>
  <c r="O130"/>
  <c r="N130"/>
  <c r="M130"/>
  <c r="L130"/>
  <c r="O129"/>
  <c r="N129"/>
  <c r="M129"/>
  <c r="K129"/>
  <c r="O128"/>
  <c r="N128"/>
  <c r="M128"/>
  <c r="L128"/>
  <c r="K127"/>
  <c r="K126"/>
  <c r="L126"/>
  <c r="M125"/>
  <c r="L125"/>
  <c r="K125"/>
  <c r="N125"/>
  <c r="O124"/>
  <c r="K124"/>
  <c r="L124"/>
  <c r="K123"/>
  <c r="N123"/>
  <c r="O122"/>
  <c r="K122"/>
  <c r="L122"/>
  <c r="K121"/>
  <c r="N121"/>
  <c r="K120"/>
  <c r="L120"/>
  <c r="K119"/>
  <c r="N119"/>
  <c r="K118"/>
  <c r="L118"/>
  <c r="K117"/>
  <c r="K116"/>
  <c r="K115"/>
  <c r="O114"/>
  <c r="K114"/>
  <c r="L114"/>
  <c r="K113"/>
  <c r="N113"/>
  <c r="K112"/>
  <c r="M111"/>
  <c r="L111"/>
  <c r="K111"/>
  <c r="N111"/>
  <c r="K110"/>
  <c r="O109"/>
  <c r="N109"/>
  <c r="M109"/>
  <c r="L109"/>
  <c r="K109"/>
  <c r="K108"/>
  <c r="O107"/>
  <c r="N107"/>
  <c r="M107"/>
  <c r="L107"/>
  <c r="K107"/>
  <c r="O106"/>
  <c r="N106"/>
  <c r="M106"/>
  <c r="L106"/>
  <c r="K106"/>
  <c r="O105"/>
  <c r="N105"/>
  <c r="M105"/>
  <c r="L105"/>
  <c r="K105"/>
  <c r="O104"/>
  <c r="N104"/>
  <c r="M104"/>
  <c r="L104"/>
  <c r="K104"/>
  <c r="O103"/>
  <c r="N103"/>
  <c r="M103"/>
  <c r="L103"/>
  <c r="K103"/>
  <c r="O102"/>
  <c r="N102"/>
  <c r="M102"/>
  <c r="L102"/>
  <c r="K102"/>
  <c r="O101"/>
  <c r="N101"/>
  <c r="M101"/>
  <c r="L101"/>
  <c r="K101"/>
  <c r="O100"/>
  <c r="N100"/>
  <c r="M100"/>
  <c r="L100"/>
  <c r="K100"/>
  <c r="O99"/>
  <c r="N99"/>
  <c r="M99"/>
  <c r="L99"/>
  <c r="K99"/>
  <c r="K98"/>
  <c r="O97"/>
  <c r="N97"/>
  <c r="M97"/>
  <c r="L97"/>
  <c r="K97"/>
  <c r="O96"/>
  <c r="N96"/>
  <c r="M96"/>
  <c r="L96"/>
  <c r="K96"/>
  <c r="E94"/>
  <c r="O93"/>
  <c r="N93"/>
  <c r="M93"/>
  <c r="L93"/>
  <c r="K93"/>
  <c r="O92"/>
  <c r="N92"/>
  <c r="M92"/>
  <c r="L92"/>
  <c r="K92"/>
  <c r="K91"/>
  <c r="O90"/>
  <c r="N90"/>
  <c r="M90"/>
  <c r="L90"/>
  <c r="K90"/>
  <c r="O89"/>
  <c r="N89"/>
  <c r="M89"/>
  <c r="L89"/>
  <c r="K89"/>
  <c r="O88"/>
  <c r="N88"/>
  <c r="M88"/>
  <c r="L88"/>
  <c r="K88"/>
  <c r="O87"/>
  <c r="N87"/>
  <c r="M87"/>
  <c r="L87"/>
  <c r="K87"/>
  <c r="O86"/>
  <c r="N86"/>
  <c r="M86"/>
  <c r="L86"/>
  <c r="K86"/>
  <c r="O85"/>
  <c r="N85"/>
  <c r="M85"/>
  <c r="L85"/>
  <c r="K85"/>
  <c r="O84"/>
  <c r="N84"/>
  <c r="M84"/>
  <c r="L84"/>
  <c r="K84"/>
  <c r="K83"/>
  <c r="O82"/>
  <c r="N82"/>
  <c r="M82"/>
  <c r="L82"/>
  <c r="K82"/>
  <c r="K81"/>
  <c r="O80"/>
  <c r="N80"/>
  <c r="M80"/>
  <c r="L80"/>
  <c r="K80"/>
  <c r="O79"/>
  <c r="N79"/>
  <c r="M79"/>
  <c r="L79"/>
  <c r="K79"/>
  <c r="O78"/>
  <c r="N78"/>
  <c r="M78"/>
  <c r="L78"/>
  <c r="K78"/>
  <c r="O77"/>
  <c r="N77"/>
  <c r="M77"/>
  <c r="L77"/>
  <c r="K77"/>
  <c r="K76"/>
  <c r="O75"/>
  <c r="N75"/>
  <c r="M75"/>
  <c r="L75"/>
  <c r="K75"/>
  <c r="O74"/>
  <c r="N74"/>
  <c r="M74"/>
  <c r="L74"/>
  <c r="K74"/>
  <c r="O73"/>
  <c r="N73"/>
  <c r="M73"/>
  <c r="L73"/>
  <c r="K73"/>
  <c r="O72"/>
  <c r="N72"/>
  <c r="M72"/>
  <c r="L72"/>
  <c r="K72"/>
  <c r="O71"/>
  <c r="N71"/>
  <c r="M71"/>
  <c r="L71"/>
  <c r="K71"/>
  <c r="O70"/>
  <c r="N70"/>
  <c r="M70"/>
  <c r="L70"/>
  <c r="K70"/>
  <c r="K69"/>
  <c r="O68"/>
  <c r="N68"/>
  <c r="M68"/>
  <c r="L68"/>
  <c r="K68"/>
  <c r="O67"/>
  <c r="N67"/>
  <c r="M67"/>
  <c r="L67"/>
  <c r="K67"/>
  <c r="O66"/>
  <c r="N66"/>
  <c r="M66"/>
  <c r="L66"/>
  <c r="K66"/>
  <c r="E64"/>
  <c r="O63"/>
  <c r="N63"/>
  <c r="M63"/>
  <c r="L63"/>
  <c r="K63"/>
  <c r="O62"/>
  <c r="N62"/>
  <c r="M62"/>
  <c r="L62"/>
  <c r="K62"/>
  <c r="O61"/>
  <c r="N61"/>
  <c r="M61"/>
  <c r="L61"/>
  <c r="K61"/>
  <c r="O60"/>
  <c r="N60"/>
  <c r="M60"/>
  <c r="L60"/>
  <c r="K60"/>
  <c r="O59"/>
  <c r="N59"/>
  <c r="M59"/>
  <c r="L59"/>
  <c r="K59"/>
  <c r="E57"/>
  <c r="O56"/>
  <c r="N56"/>
  <c r="M56"/>
  <c r="L56"/>
  <c r="K56"/>
  <c r="O55"/>
  <c r="N55"/>
  <c r="M55"/>
  <c r="L55"/>
  <c r="K55"/>
  <c r="E53"/>
  <c r="O52"/>
  <c r="N52"/>
  <c r="M52"/>
  <c r="L52"/>
  <c r="O51"/>
  <c r="N51"/>
  <c r="M51"/>
  <c r="L51"/>
  <c r="O50"/>
  <c r="N50"/>
  <c r="M50"/>
  <c r="L50"/>
  <c r="O49"/>
  <c r="N49"/>
  <c r="M49"/>
  <c r="L49"/>
  <c r="O48"/>
  <c r="N48"/>
  <c r="M48"/>
  <c r="L48"/>
  <c r="O47"/>
  <c r="N47"/>
  <c r="M47"/>
  <c r="L47"/>
  <c r="O46"/>
  <c r="N46"/>
  <c r="M46"/>
  <c r="L46"/>
  <c r="O45"/>
  <c r="N45"/>
  <c r="M45"/>
  <c r="L45"/>
  <c r="O44"/>
  <c r="N44"/>
  <c r="M44"/>
  <c r="L44"/>
  <c r="O43"/>
  <c r="N43"/>
  <c r="M43"/>
  <c r="L43"/>
  <c r="O42"/>
  <c r="N42"/>
  <c r="M42"/>
  <c r="L42"/>
  <c r="O41"/>
  <c r="N41"/>
  <c r="M41"/>
  <c r="L41"/>
  <c r="O40"/>
  <c r="N40"/>
  <c r="M40"/>
  <c r="L40"/>
  <c r="O39"/>
  <c r="N39"/>
  <c r="M39"/>
  <c r="L39"/>
  <c r="O38"/>
  <c r="N38"/>
  <c r="M38"/>
  <c r="L38"/>
  <c r="O37"/>
  <c r="N37"/>
  <c r="M37"/>
  <c r="L37"/>
  <c r="O36"/>
  <c r="N36"/>
  <c r="M36"/>
  <c r="L36"/>
  <c r="O35"/>
  <c r="N35"/>
  <c r="M35"/>
  <c r="L35"/>
  <c r="O34"/>
  <c r="N34"/>
  <c r="M34"/>
  <c r="L34"/>
  <c r="O33"/>
  <c r="N33"/>
  <c r="L33"/>
  <c r="O32"/>
  <c r="N32"/>
  <c r="M32"/>
  <c r="L32"/>
  <c r="O31"/>
  <c r="N31"/>
  <c r="M31"/>
  <c r="L31"/>
  <c r="O29"/>
  <c r="N29"/>
  <c r="M29"/>
  <c r="L29"/>
  <c r="O28"/>
  <c r="N28"/>
  <c r="M28"/>
  <c r="L28"/>
  <c r="O27"/>
  <c r="N27"/>
  <c r="M27"/>
  <c r="L27"/>
  <c r="O26"/>
  <c r="N26"/>
  <c r="M26"/>
  <c r="L26"/>
  <c r="O25"/>
  <c r="N25"/>
  <c r="M25"/>
  <c r="L25"/>
  <c r="O24"/>
  <c r="N24"/>
  <c r="M24"/>
  <c r="L24"/>
  <c r="O23"/>
  <c r="N23"/>
  <c r="M23"/>
  <c r="L23"/>
  <c r="O22"/>
  <c r="N22"/>
  <c r="M22"/>
  <c r="L22"/>
  <c r="O21"/>
  <c r="N21"/>
  <c r="M21"/>
  <c r="L21"/>
  <c r="O20"/>
  <c r="N20"/>
  <c r="M20"/>
  <c r="L20"/>
  <c r="O18"/>
  <c r="N18"/>
  <c r="M18"/>
  <c r="L18"/>
  <c r="O17"/>
  <c r="N17"/>
  <c r="M17"/>
  <c r="L17"/>
  <c r="O16"/>
  <c r="N16"/>
  <c r="M16"/>
  <c r="L16"/>
  <c r="O15"/>
  <c r="N15"/>
  <c r="M15"/>
  <c r="L15"/>
  <c r="O14"/>
  <c r="N14"/>
  <c r="M14"/>
  <c r="L14"/>
  <c r="O13"/>
  <c r="N13"/>
  <c r="M13"/>
  <c r="L13"/>
  <c r="O12"/>
  <c r="N12"/>
  <c r="M12"/>
  <c r="L12"/>
  <c r="O11"/>
  <c r="N11"/>
  <c r="M11"/>
  <c r="L11"/>
  <c r="O10"/>
  <c r="N10"/>
  <c r="M10"/>
  <c r="L10"/>
  <c r="O9"/>
  <c r="N9"/>
  <c r="M9"/>
  <c r="L9"/>
  <c r="O8"/>
  <c r="N8"/>
  <c r="M8"/>
  <c r="L8"/>
  <c r="O7"/>
  <c r="N7"/>
  <c r="M7"/>
  <c r="L7"/>
  <c r="O6"/>
  <c r="N6"/>
  <c r="M6"/>
  <c r="L6"/>
  <c r="O5"/>
  <c r="N5"/>
  <c r="M5"/>
  <c r="L5"/>
  <c r="O4"/>
  <c r="N4"/>
  <c r="M4"/>
  <c r="L4"/>
  <c r="L117" l="1"/>
  <c r="S117"/>
  <c r="S187" s="1"/>
  <c r="P194"/>
  <c r="M81"/>
  <c r="N170"/>
  <c r="O30"/>
  <c r="N108"/>
  <c r="M108"/>
  <c r="M170"/>
  <c r="O81"/>
  <c r="L108"/>
  <c r="L170"/>
  <c r="L81"/>
  <c r="N81"/>
  <c r="O108"/>
  <c r="O170"/>
  <c r="M83"/>
  <c r="O181"/>
  <c r="M19"/>
  <c r="O69"/>
  <c r="O19"/>
  <c r="O91"/>
  <c r="O98"/>
  <c r="M69"/>
  <c r="N147"/>
  <c r="O76"/>
  <c r="O83"/>
  <c r="L91"/>
  <c r="N171"/>
  <c r="L83"/>
  <c r="M98"/>
  <c r="N19"/>
  <c r="L69"/>
  <c r="L76"/>
  <c r="M91"/>
  <c r="N98"/>
  <c r="L112"/>
  <c r="M147"/>
  <c r="O171"/>
  <c r="L98"/>
  <c r="N115"/>
  <c r="M171"/>
  <c r="M181"/>
  <c r="N69"/>
  <c r="M76"/>
  <c r="N83"/>
  <c r="N91"/>
  <c r="N30"/>
  <c r="M30"/>
  <c r="L30"/>
  <c r="L53" s="1"/>
  <c r="L116"/>
  <c r="N117"/>
  <c r="O147"/>
  <c r="L110"/>
  <c r="N127"/>
  <c r="N181"/>
  <c r="L181"/>
  <c r="G89" i="1"/>
  <c r="G126"/>
  <c r="L149" i="2"/>
  <c r="P149" s="1"/>
  <c r="L157"/>
  <c r="P157" s="1"/>
  <c r="L143"/>
  <c r="P143" s="1"/>
  <c r="L129"/>
  <c r="P129" s="1"/>
  <c r="P130"/>
  <c r="L159"/>
  <c r="P159" s="1"/>
  <c r="P160"/>
  <c r="L141"/>
  <c r="P141" s="1"/>
  <c r="L133"/>
  <c r="P133" s="1"/>
  <c r="L153"/>
  <c r="P153" s="1"/>
  <c r="P154"/>
  <c r="K170"/>
  <c r="K171"/>
  <c r="K174"/>
  <c r="L64"/>
  <c r="N64"/>
  <c r="L137"/>
  <c r="P137" s="1"/>
  <c r="L151"/>
  <c r="P151" s="1"/>
  <c r="P152"/>
  <c r="L161"/>
  <c r="P161" s="1"/>
  <c r="P162"/>
  <c r="P166"/>
  <c r="K168"/>
  <c r="K175"/>
  <c r="P43"/>
  <c r="L135"/>
  <c r="P135" s="1"/>
  <c r="L145"/>
  <c r="P145" s="1"/>
  <c r="P146"/>
  <c r="K166"/>
  <c r="P32"/>
  <c r="P138"/>
  <c r="P6"/>
  <c r="P14"/>
  <c r="P22"/>
  <c r="P40"/>
  <c r="P51"/>
  <c r="P72"/>
  <c r="P80"/>
  <c r="P88"/>
  <c r="P97"/>
  <c r="P100"/>
  <c r="O116"/>
  <c r="M117"/>
  <c r="L127"/>
  <c r="L131"/>
  <c r="P131" s="1"/>
  <c r="P132"/>
  <c r="L139"/>
  <c r="P139" s="1"/>
  <c r="P140"/>
  <c r="L147"/>
  <c r="P148"/>
  <c r="L155"/>
  <c r="P155" s="1"/>
  <c r="P156"/>
  <c r="L163"/>
  <c r="P163" s="1"/>
  <c r="P165"/>
  <c r="K173"/>
  <c r="K178"/>
  <c r="K183"/>
  <c r="K184"/>
  <c r="P35"/>
  <c r="P45"/>
  <c r="N57"/>
  <c r="P102"/>
  <c r="M119"/>
  <c r="P128"/>
  <c r="P136"/>
  <c r="P144"/>
  <c r="P29"/>
  <c r="P37"/>
  <c r="P48"/>
  <c r="P105"/>
  <c r="L119"/>
  <c r="M127"/>
  <c r="P134"/>
  <c r="P142"/>
  <c r="P150"/>
  <c r="P158"/>
  <c r="O115"/>
  <c r="L184"/>
  <c r="P184" s="1"/>
  <c r="P13"/>
  <c r="P16"/>
  <c r="P21"/>
  <c r="P34"/>
  <c r="P63"/>
  <c r="P77"/>
  <c r="P79"/>
  <c r="P87"/>
  <c r="P93"/>
  <c r="K176"/>
  <c r="K179"/>
  <c r="L179"/>
  <c r="P179" s="1"/>
  <c r="K180"/>
  <c r="L180"/>
  <c r="P180" s="1"/>
  <c r="L183"/>
  <c r="P183" s="1"/>
  <c r="P5"/>
  <c r="P27"/>
  <c r="P61"/>
  <c r="P107"/>
  <c r="M115"/>
  <c r="M123"/>
  <c r="K167"/>
  <c r="P10"/>
  <c r="P18"/>
  <c r="P26"/>
  <c r="P31"/>
  <c r="P36"/>
  <c r="P39"/>
  <c r="P41"/>
  <c r="P44"/>
  <c r="P47"/>
  <c r="P49"/>
  <c r="P52"/>
  <c r="M57"/>
  <c r="O57"/>
  <c r="P60"/>
  <c r="P84"/>
  <c r="P92"/>
  <c r="P101"/>
  <c r="P104"/>
  <c r="P106"/>
  <c r="P109"/>
  <c r="O111"/>
  <c r="P111" s="1"/>
  <c r="O112"/>
  <c r="M113"/>
  <c r="L115"/>
  <c r="O119"/>
  <c r="O120"/>
  <c r="M121"/>
  <c r="L123"/>
  <c r="O127"/>
  <c r="K165"/>
  <c r="K172"/>
  <c r="L174"/>
  <c r="P174" s="1"/>
  <c r="K185"/>
  <c r="L185"/>
  <c r="P185" s="1"/>
  <c r="O123"/>
  <c r="L178"/>
  <c r="P178" s="1"/>
  <c r="P8"/>
  <c r="P11"/>
  <c r="P24"/>
  <c r="P42"/>
  <c r="P50"/>
  <c r="P56"/>
  <c r="P71"/>
  <c r="P85"/>
  <c r="P99"/>
  <c r="O113"/>
  <c r="O121"/>
  <c r="P7"/>
  <c r="P9"/>
  <c r="P12"/>
  <c r="P15"/>
  <c r="P17"/>
  <c r="P20"/>
  <c r="P23"/>
  <c r="P25"/>
  <c r="P28"/>
  <c r="P38"/>
  <c r="P46"/>
  <c r="P55"/>
  <c r="L57"/>
  <c r="O64"/>
  <c r="P67"/>
  <c r="P73"/>
  <c r="P75"/>
  <c r="P89"/>
  <c r="P103"/>
  <c r="O110"/>
  <c r="L113"/>
  <c r="O117"/>
  <c r="O118"/>
  <c r="L121"/>
  <c r="O125"/>
  <c r="P125" s="1"/>
  <c r="O126"/>
  <c r="K128"/>
  <c r="K130"/>
  <c r="K132"/>
  <c r="K134"/>
  <c r="K136"/>
  <c r="K138"/>
  <c r="K140"/>
  <c r="K142"/>
  <c r="K144"/>
  <c r="K146"/>
  <c r="K148"/>
  <c r="K150"/>
  <c r="K152"/>
  <c r="K154"/>
  <c r="K156"/>
  <c r="K158"/>
  <c r="K160"/>
  <c r="K162"/>
  <c r="K177"/>
  <c r="K182"/>
  <c r="L182"/>
  <c r="P182" s="1"/>
  <c r="K186"/>
  <c r="L186"/>
  <c r="P186" s="1"/>
  <c r="P59"/>
  <c r="P74"/>
  <c r="P78"/>
  <c r="P86"/>
  <c r="P90"/>
  <c r="P96"/>
  <c r="P68"/>
  <c r="P4"/>
  <c r="M64"/>
  <c r="P62"/>
  <c r="P66"/>
  <c r="P177"/>
  <c r="P70"/>
  <c r="P82"/>
  <c r="P173"/>
  <c r="K181"/>
  <c r="N110"/>
  <c r="N112"/>
  <c r="N114"/>
  <c r="N116"/>
  <c r="N118"/>
  <c r="N120"/>
  <c r="N122"/>
  <c r="N124"/>
  <c r="N126"/>
  <c r="L167"/>
  <c r="P167" s="1"/>
  <c r="L171"/>
  <c r="L175"/>
  <c r="P175" s="1"/>
  <c r="M110"/>
  <c r="M112"/>
  <c r="M114"/>
  <c r="M116"/>
  <c r="M118"/>
  <c r="M120"/>
  <c r="M122"/>
  <c r="M124"/>
  <c r="M126"/>
  <c r="L164"/>
  <c r="L168"/>
  <c r="P168" s="1"/>
  <c r="L172"/>
  <c r="P172" s="1"/>
  <c r="L176"/>
  <c r="P176" s="1"/>
  <c r="D89" i="1"/>
  <c r="D70"/>
  <c r="D63"/>
  <c r="S188" i="2" l="1"/>
  <c r="S195" s="1"/>
  <c r="S199" s="1"/>
  <c r="P122"/>
  <c r="O53"/>
  <c r="P81"/>
  <c r="M94"/>
  <c r="P170"/>
  <c r="P108"/>
  <c r="P98"/>
  <c r="L94"/>
  <c r="P19"/>
  <c r="P69"/>
  <c r="O94"/>
  <c r="N94"/>
  <c r="P83"/>
  <c r="N53"/>
  <c r="P91"/>
  <c r="P171"/>
  <c r="P30"/>
  <c r="P147"/>
  <c r="P76"/>
  <c r="P181"/>
  <c r="P114"/>
  <c r="G127" i="1"/>
  <c r="G136" s="1"/>
  <c r="P57" i="2"/>
  <c r="P124"/>
  <c r="P116"/>
  <c r="P115"/>
  <c r="P113"/>
  <c r="P119"/>
  <c r="P123"/>
  <c r="P126"/>
  <c r="P118"/>
  <c r="P121"/>
  <c r="P120"/>
  <c r="P112"/>
  <c r="P117"/>
  <c r="O187"/>
  <c r="P127"/>
  <c r="N187"/>
  <c r="P110"/>
  <c r="L187"/>
  <c r="L188" s="1"/>
  <c r="P64"/>
  <c r="L195" l="1"/>
  <c r="O188"/>
  <c r="O195" s="1"/>
  <c r="O199" s="1"/>
  <c r="P94"/>
  <c r="N188"/>
  <c r="N195" s="1"/>
  <c r="N199" s="1"/>
  <c r="H33"/>
  <c r="M33" s="1"/>
  <c r="L199" l="1"/>
  <c r="D141" i="1"/>
  <c r="M169" i="2"/>
  <c r="P169" s="1"/>
  <c r="K164"/>
  <c r="P33"/>
  <c r="M53"/>
  <c r="K169" l="1"/>
  <c r="M164"/>
  <c r="P164" s="1"/>
  <c r="P53"/>
  <c r="M187" l="1"/>
  <c r="M188" s="1"/>
  <c r="M195" s="1"/>
  <c r="M199" s="1"/>
  <c r="P187"/>
  <c r="P188" s="1"/>
  <c r="P195" s="1"/>
  <c r="P199" s="1"/>
</calcChain>
</file>

<file path=xl/sharedStrings.xml><?xml version="1.0" encoding="utf-8"?>
<sst xmlns="http://schemas.openxmlformats.org/spreadsheetml/2006/main" count="507" uniqueCount="119">
  <si>
    <t>CONTRATTO INIZIALE</t>
  </si>
  <si>
    <t>PERIODO</t>
  </si>
  <si>
    <t>TIPO</t>
  </si>
  <si>
    <t>Percor- renza [km]</t>
  </si>
  <si>
    <t>N° veicoli</t>
  </si>
  <si>
    <t>Importo canone mensile</t>
  </si>
  <si>
    <t>Mesi anno 1</t>
  </si>
  <si>
    <t>Mesi anno 2</t>
  </si>
  <si>
    <t>Mesi anno 3</t>
  </si>
  <si>
    <t>Mesi anno 4</t>
  </si>
  <si>
    <t>Mesi contratto</t>
  </si>
  <si>
    <t>Importo anno 1</t>
  </si>
  <si>
    <t>Importo anno 2</t>
  </si>
  <si>
    <t>Importo anno 3</t>
  </si>
  <si>
    <t>Importo anno 4</t>
  </si>
  <si>
    <t>Importo totale contratto</t>
  </si>
  <si>
    <t>AUTO</t>
  </si>
  <si>
    <t>AUTO+</t>
  </si>
  <si>
    <t>FURGONE</t>
  </si>
  <si>
    <t>FURGONE+</t>
  </si>
  <si>
    <t>PULMINO DISABILI</t>
  </si>
  <si>
    <t>PULMINO</t>
  </si>
  <si>
    <t>AUTO 4x4</t>
  </si>
  <si>
    <t>FUORISTRADA</t>
  </si>
  <si>
    <t>FURGONE ELETTRICO</t>
  </si>
  <si>
    <t>AMBULATORIO MOBILE</t>
  </si>
  <si>
    <t>Gestione comodato d'uso Totale</t>
  </si>
  <si>
    <t>W</t>
  </si>
  <si>
    <t>X</t>
  </si>
  <si>
    <t>Y</t>
  </si>
  <si>
    <t>Z</t>
  </si>
  <si>
    <t>Gestione noleggio altri fornitori Totale</t>
  </si>
  <si>
    <t>A</t>
  </si>
  <si>
    <t>AUTO ELETTRICA</t>
  </si>
  <si>
    <t>B</t>
  </si>
  <si>
    <t>C</t>
  </si>
  <si>
    <t>D</t>
  </si>
  <si>
    <t>E</t>
  </si>
  <si>
    <t>QUADRICICLO ELETTRICO</t>
  </si>
  <si>
    <t>F</t>
  </si>
  <si>
    <t>G</t>
  </si>
  <si>
    <t>H</t>
  </si>
  <si>
    <t>Noleggio e gestione Totale</t>
  </si>
  <si>
    <t>Gestione veicoli di proprietà AUSL</t>
  </si>
  <si>
    <t>Gestione veicoli comodato d'uso</t>
  </si>
  <si>
    <t>Gestione proprietà AUSL Totale</t>
  </si>
  <si>
    <t>Gestione veicoli a noleggio da altri fornitori</t>
  </si>
  <si>
    <t>Gestione noleggio da altri fornitori Totale</t>
  </si>
  <si>
    <t>Veicoli a noleggio e gestione dell'aggiudicatario</t>
  </si>
  <si>
    <t>Costo complessivo del servizio</t>
  </si>
  <si>
    <t>TRASPORTO SALME</t>
  </si>
  <si>
    <t>TOTALE [€]</t>
  </si>
  <si>
    <t>Numero mesi totali contratto</t>
  </si>
  <si>
    <t>Gestione veicoli in comodato d'uso</t>
  </si>
  <si>
    <t>Gestione veicoli a noleggio altri fornitori</t>
  </si>
  <si>
    <t>Noleggio e gestione veicoli forniti da aggiudicatario</t>
  </si>
  <si>
    <t>Percorrenza 
[km]</t>
  </si>
  <si>
    <t>Allegato n.4 al Disciplinare di gara</t>
  </si>
  <si>
    <t>Spett.le Azienda USL di Bologna</t>
  </si>
  <si>
    <t>Dipartimento Tecnico Patrimoniale</t>
  </si>
  <si>
    <t>via Altura n.7</t>
  </si>
  <si>
    <t>40139 Bologna</t>
  </si>
  <si>
    <t>Il sottoscritto</t>
  </si>
  <si>
    <t>nato il</t>
  </si>
  <si>
    <t>in qualità di</t>
  </si>
  <si>
    <t>dell’impresa</t>
  </si>
  <si>
    <t>con sede in</t>
  </si>
  <si>
    <t>via/piazza</t>
  </si>
  <si>
    <t>telefono n.</t>
  </si>
  <si>
    <t>fax n.</t>
  </si>
  <si>
    <t>e-mail</t>
  </si>
  <si>
    <t xml:space="preserve">pec  </t>
  </si>
  <si>
    <t xml:space="preserve">codice fiscale </t>
  </si>
  <si>
    <t>partita IVA</t>
  </si>
  <si>
    <t>a</t>
  </si>
  <si>
    <t>CAP</t>
  </si>
  <si>
    <t>E DICHIARA</t>
  </si>
  <si>
    <t xml:space="preserve">che l’importo degli oneri aziendali concernenti l’adempimento delle disposizioni in </t>
  </si>
  <si>
    <t>e sono già compresi nel prezzo d’offerta;</t>
  </si>
  <si>
    <t>l</t>
  </si>
  <si>
    <t xml:space="preserve">del D.Lgs.n.50/2016, di cui agli artt.95 comma 10 e 97 comma 5 lettera d) </t>
  </si>
  <si>
    <t>Data</t>
  </si>
  <si>
    <t>FIRMA DEL LEGALE RAPPRESENTANTE</t>
  </si>
  <si>
    <t xml:space="preserve">del medesimo D.Lgs.n.50/2016 sono pari ad </t>
  </si>
  <si>
    <t xml:space="preserve">che i propri costi della manodopera, valutati ai sensi dell’art.23, comma 16, </t>
  </si>
  <si>
    <t>materia di salute e sicurezza sui luoghi di lavoro, di cui agli artt. 95 comma 10 e 97 comma 5</t>
  </si>
  <si>
    <t>lettera c) del D.Lgs.n.50/2016 è pari ad</t>
  </si>
  <si>
    <r>
      <t>N.B</t>
    </r>
    <r>
      <rPr>
        <b/>
        <sz val="11"/>
        <color theme="1"/>
        <rFont val="Calibri"/>
        <family val="2"/>
        <scheme val="minor"/>
      </rPr>
      <t xml:space="preserve">: </t>
    </r>
    <r>
      <rPr>
        <sz val="11"/>
        <color theme="1"/>
        <rFont val="Calibri"/>
        <family val="2"/>
        <scheme val="minor"/>
      </rPr>
      <t>si rammenta che, in caso di associazione temporanea da costituirsi o consorzio ex art.45 del D.lgs. n.50/2016 non costituito, l’offerta economica dovrà essere firmata e timbrata da tutte le imprese costituenti l’associazione o il consorzio</t>
    </r>
  </si>
  <si>
    <t>VISTO IL PAR. 3.4. DEL DISCIPLINARE DI GARA, FORMULA LA SEGUENTE OFFERTA</t>
  </si>
  <si>
    <t>Gestione veicoli speciali di proprietà AUSL</t>
  </si>
  <si>
    <t>Gestione proprietà AUSL speciali Totale</t>
  </si>
  <si>
    <t xml:space="preserve">Fornitura stazioni di ricarica
</t>
  </si>
  <si>
    <t>Fornitura stazioni di ricarica Totale</t>
  </si>
  <si>
    <t>PRESA SINGOLA A MURO</t>
  </si>
  <si>
    <t>DOPPIA PRESA A COLONNINA</t>
  </si>
  <si>
    <t>N° 
anno 1</t>
  </si>
  <si>
    <t>N° 
anno 2</t>
  </si>
  <si>
    <t>N° 
anno 3</t>
  </si>
  <si>
    <t>N° 
anno 4</t>
  </si>
  <si>
    <t>N°
Totale</t>
  </si>
  <si>
    <t>Prezzo Unitario</t>
  </si>
  <si>
    <t>B - Importo complessivo della fornitura</t>
  </si>
  <si>
    <t>IMPORTO COMPLESSIVO A BASE DI GARA</t>
  </si>
  <si>
    <t>Costo complessivo servizi e forniture</t>
  </si>
  <si>
    <t>A+B - Importo complessivo servizi e forniture</t>
  </si>
  <si>
    <t>A - Importo complessivo dei servizi</t>
  </si>
  <si>
    <t>PROROGA</t>
  </si>
  <si>
    <t>Mesi proroga</t>
  </si>
  <si>
    <t>Importo totale proroga (eventuale)</t>
  </si>
  <si>
    <t>Importo canone mensile 
[€ in cifre]</t>
  </si>
  <si>
    <t>Prezzo Unitario
[€ in cifre]</t>
  </si>
  <si>
    <t>N° prese</t>
  </si>
  <si>
    <t xml:space="preserve">[L'importo offerto per il primo anno, pari a </t>
  </si>
  <si>
    <r>
      <t xml:space="preserve">€   deve essere inferiore a </t>
    </r>
    <r>
      <rPr>
        <b/>
        <sz val="11"/>
        <color rgb="FFFF0000"/>
        <rFont val="Calibri"/>
        <family val="2"/>
        <scheme val="minor"/>
      </rPr>
      <t>789.255,00</t>
    </r>
    <r>
      <rPr>
        <sz val="11"/>
        <color rgb="FFFF0000"/>
        <rFont val="Calibri"/>
        <family val="2"/>
        <scheme val="minor"/>
      </rPr>
      <t xml:space="preserve"> €]</t>
    </r>
  </si>
  <si>
    <t>Importo disponibile per manutenzioni straordinarie extracanone</t>
  </si>
  <si>
    <t>[L'importo complessivo offerto deve essere inferiore all'importo a base gara per servizi e forniture</t>
  </si>
  <si>
    <r>
      <t xml:space="preserve">pari a </t>
    </r>
    <r>
      <rPr>
        <b/>
        <sz val="10"/>
        <color rgb="FFFF0000"/>
        <rFont val="Calibri"/>
        <family val="2"/>
        <scheme val="minor"/>
      </rPr>
      <t>5.250.914,00 €]</t>
    </r>
  </si>
  <si>
    <t>MODULO OFFERTA ECONOMICA</t>
  </si>
  <si>
    <t>OGGETTO: PA 74/2018 – PROCEDURA APERTA PER L’AFFIDAMENTO DEL SERVIZIO DI OTTIMIZZAZIONE DELLA FLOTTA, NOLEGGIO A LUNGO TERMINE SENZA CONDUCENTE DI AUTOVEICOLI DESTINATI AL SERVIZIO DI CAR SHARING AZIENDALE, CON SERVIZIO DI GESTIONE FLOTTA PER 430 AUTOVEICOLI. APPALTO VERDE</t>
  </si>
</sst>
</file>

<file path=xl/styles.xml><?xml version="1.0" encoding="utf-8"?>
<styleSheet xmlns="http://schemas.openxmlformats.org/spreadsheetml/2006/main">
  <numFmts count="3">
    <numFmt numFmtId="41" formatCode="_-* #,##0_-;\-* #,##0_-;_-* &quot;-&quot;_-;_-@_-"/>
    <numFmt numFmtId="44" formatCode="_-&quot;€&quot;\ * #,##0.00_-;\-&quot;€&quot;\ * #,##0.00_-;_-&quot;€&quot;\ * &quot;-&quot;??_-;_-@_-"/>
    <numFmt numFmtId="164" formatCode="0.00000"/>
  </numFmts>
  <fonts count="21">
    <font>
      <sz val="11"/>
      <color theme="1"/>
      <name val="Calibri"/>
      <family val="2"/>
      <scheme val="minor"/>
    </font>
    <font>
      <sz val="10"/>
      <color theme="1"/>
      <name val="Calibri"/>
      <family val="2"/>
    </font>
    <font>
      <sz val="10"/>
      <color theme="1"/>
      <name val="Calibri"/>
      <family val="2"/>
    </font>
    <font>
      <sz val="10"/>
      <color theme="1"/>
      <name val="Calibri"/>
      <family val="2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</font>
    <font>
      <b/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1"/>
      <color theme="1"/>
      <name val="Wingdings"/>
      <charset val="2"/>
    </font>
    <font>
      <b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79998168889431442"/>
        <bgColor theme="4" tint="0.79998168889431442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CCFFCC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 style="thin">
        <color theme="4"/>
      </left>
      <right style="thin">
        <color theme="4"/>
      </right>
      <top/>
      <bottom/>
      <diagonal/>
    </border>
    <border>
      <left style="thin">
        <color theme="4"/>
      </left>
      <right style="thin">
        <color theme="4"/>
      </right>
      <top/>
      <bottom style="thin">
        <color theme="4" tint="0.39997558519241921"/>
      </bottom>
      <diagonal/>
    </border>
    <border>
      <left style="double">
        <color theme="4"/>
      </left>
      <right style="double">
        <color theme="4"/>
      </right>
      <top style="double">
        <color theme="4"/>
      </top>
      <bottom style="double">
        <color theme="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/>
      <diagonal/>
    </border>
    <border>
      <left/>
      <right/>
      <top/>
      <bottom style="thin">
        <color theme="4" tint="-0.24994659260841701"/>
      </bottom>
      <diagonal/>
    </border>
    <border>
      <left/>
      <right/>
      <top style="thin">
        <color theme="4" tint="-0.24994659260841701"/>
      </top>
      <bottom style="thin">
        <color theme="4" tint="-0.24994659260841701"/>
      </bottom>
      <diagonal/>
    </border>
    <border>
      <left style="thin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  <border>
      <left/>
      <right/>
      <top/>
      <bottom style="thin">
        <color theme="4" tint="-0.49998474074526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459">
    <xf numFmtId="0" fontId="0" fillId="0" borderId="0"/>
    <xf numFmtId="41" fontId="7" fillId="0" borderId="0" applyFont="0" applyFill="0" applyBorder="0" applyAlignment="0" applyProtection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0" fontId="2" fillId="0" borderId="0"/>
    <xf numFmtId="41" fontId="7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1" fontId="7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41" fontId="7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41" fontId="7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41" fontId="7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41" fontId="7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41" fontId="7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41" fontId="7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</cellStyleXfs>
  <cellXfs count="108">
    <xf numFmtId="0" fontId="0" fillId="0" borderId="0" xfId="0"/>
    <xf numFmtId="0" fontId="5" fillId="0" borderId="3" xfId="0" applyFont="1" applyFill="1" applyBorder="1"/>
    <xf numFmtId="0" fontId="5" fillId="0" borderId="4" xfId="0" applyFont="1" applyFill="1" applyBorder="1" applyAlignment="1">
      <alignment vertical="top"/>
    </xf>
    <xf numFmtId="0" fontId="5" fillId="0" borderId="4" xfId="0" applyFont="1" applyFill="1" applyBorder="1" applyAlignment="1">
      <alignment horizontal="center" vertical="top" wrapText="1"/>
    </xf>
    <xf numFmtId="0" fontId="0" fillId="0" borderId="0" xfId="0" applyFill="1"/>
    <xf numFmtId="0" fontId="6" fillId="0" borderId="5" xfId="0" applyFont="1" applyBorder="1"/>
    <xf numFmtId="0" fontId="6" fillId="0" borderId="2" xfId="0" applyFont="1" applyBorder="1"/>
    <xf numFmtId="3" fontId="6" fillId="0" borderId="2" xfId="0" applyNumberFormat="1" applyFont="1" applyBorder="1"/>
    <xf numFmtId="0" fontId="6" fillId="0" borderId="2" xfId="0" applyNumberFormat="1" applyFont="1" applyFill="1" applyBorder="1"/>
    <xf numFmtId="0" fontId="5" fillId="0" borderId="5" xfId="0" applyFont="1" applyBorder="1"/>
    <xf numFmtId="0" fontId="6" fillId="0" borderId="2" xfId="0" applyNumberFormat="1" applyFont="1" applyBorder="1"/>
    <xf numFmtId="0" fontId="5" fillId="0" borderId="6" xfId="0" applyFont="1" applyBorder="1"/>
    <xf numFmtId="0" fontId="5" fillId="4" borderId="2" xfId="0" applyFont="1" applyFill="1" applyBorder="1" applyAlignment="1">
      <alignment horizontal="left"/>
    </xf>
    <xf numFmtId="0" fontId="5" fillId="4" borderId="2" xfId="0" applyFont="1" applyFill="1" applyBorder="1" applyAlignment="1">
      <alignment horizontal="center"/>
    </xf>
    <xf numFmtId="3" fontId="5" fillId="4" borderId="2" xfId="0" applyNumberFormat="1" applyFont="1" applyFill="1" applyBorder="1" applyAlignment="1">
      <alignment horizontal="center"/>
    </xf>
    <xf numFmtId="3" fontId="5" fillId="4" borderId="2" xfId="0" applyNumberFormat="1" applyFont="1" applyFill="1" applyBorder="1"/>
    <xf numFmtId="4" fontId="5" fillId="4" borderId="2" xfId="0" applyNumberFormat="1" applyFont="1" applyFill="1" applyBorder="1"/>
    <xf numFmtId="0" fontId="5" fillId="4" borderId="2" xfId="0" applyNumberFormat="1" applyFont="1" applyFill="1" applyBorder="1"/>
    <xf numFmtId="4" fontId="6" fillId="0" borderId="2" xfId="0" applyNumberFormat="1" applyFont="1" applyFill="1" applyBorder="1" applyProtection="1">
      <protection locked="0"/>
    </xf>
    <xf numFmtId="4" fontId="5" fillId="0" borderId="4" xfId="0" applyNumberFormat="1" applyFont="1" applyFill="1" applyBorder="1" applyAlignment="1">
      <alignment horizontal="center" vertical="top" wrapText="1"/>
    </xf>
    <xf numFmtId="4" fontId="5" fillId="4" borderId="8" xfId="0" applyNumberFormat="1" applyFont="1" applyFill="1" applyBorder="1"/>
    <xf numFmtId="0" fontId="5" fillId="6" borderId="2" xfId="0" applyFont="1" applyFill="1" applyBorder="1" applyAlignment="1">
      <alignment horizontal="center" vertical="center" textRotation="90"/>
    </xf>
    <xf numFmtId="0" fontId="5" fillId="6" borderId="2" xfId="0" applyFont="1" applyFill="1" applyBorder="1" applyAlignment="1">
      <alignment horizontal="center" vertical="top"/>
    </xf>
    <xf numFmtId="0" fontId="5" fillId="6" borderId="2" xfId="0" applyFont="1" applyFill="1" applyBorder="1" applyAlignment="1">
      <alignment horizontal="center" vertical="top" wrapText="1"/>
    </xf>
    <xf numFmtId="0" fontId="11" fillId="0" borderId="0" xfId="0" applyFont="1" applyFill="1" applyBorder="1"/>
    <xf numFmtId="164" fontId="0" fillId="0" borderId="0" xfId="0" applyNumberFormat="1"/>
    <xf numFmtId="0" fontId="5" fillId="4" borderId="2" xfId="0" applyFont="1" applyFill="1" applyBorder="1" applyAlignment="1">
      <alignment horizontal="center" vertical="center"/>
    </xf>
    <xf numFmtId="3" fontId="5" fillId="4" borderId="2" xfId="0" applyNumberFormat="1" applyFont="1" applyFill="1" applyBorder="1" applyAlignment="1">
      <alignment vertical="center"/>
    </xf>
    <xf numFmtId="0" fontId="5" fillId="4" borderId="2" xfId="0" applyNumberFormat="1" applyFont="1" applyFill="1" applyBorder="1" applyAlignment="1">
      <alignment vertical="center"/>
    </xf>
    <xf numFmtId="4" fontId="10" fillId="5" borderId="7" xfId="0" applyNumberFormat="1" applyFont="1" applyFill="1" applyBorder="1" applyAlignment="1">
      <alignment vertical="center"/>
    </xf>
    <xf numFmtId="0" fontId="9" fillId="4" borderId="2" xfId="0" applyFont="1" applyFill="1" applyBorder="1" applyAlignment="1">
      <alignment horizontal="left" vertical="center"/>
    </xf>
    <xf numFmtId="0" fontId="0" fillId="0" borderId="0" xfId="0" applyProtection="1"/>
    <xf numFmtId="0" fontId="5" fillId="2" borderId="2" xfId="0" applyFont="1" applyFill="1" applyBorder="1" applyAlignment="1" applyProtection="1">
      <alignment horizontal="center" vertical="center" textRotation="90"/>
    </xf>
    <xf numFmtId="0" fontId="5" fillId="2" borderId="2" xfId="0" applyFont="1" applyFill="1" applyBorder="1" applyAlignment="1" applyProtection="1">
      <alignment horizontal="center" vertical="top"/>
    </xf>
    <xf numFmtId="0" fontId="5" fillId="2" borderId="2" xfId="0" applyFont="1" applyFill="1" applyBorder="1" applyAlignment="1" applyProtection="1">
      <alignment horizontal="center" vertical="top" wrapText="1"/>
    </xf>
    <xf numFmtId="0" fontId="5" fillId="0" borderId="3" xfId="0" applyFont="1" applyFill="1" applyBorder="1" applyProtection="1"/>
    <xf numFmtId="0" fontId="6" fillId="0" borderId="4" xfId="0" applyFont="1" applyFill="1" applyBorder="1" applyAlignment="1" applyProtection="1">
      <alignment vertical="top"/>
    </xf>
    <xf numFmtId="0" fontId="5" fillId="0" borderId="4" xfId="0" applyFont="1" applyFill="1" applyBorder="1" applyAlignment="1" applyProtection="1">
      <alignment vertical="top"/>
    </xf>
    <xf numFmtId="0" fontId="5" fillId="0" borderId="4" xfId="0" applyFont="1" applyFill="1" applyBorder="1" applyAlignment="1" applyProtection="1">
      <alignment horizontal="center" vertical="top" wrapText="1"/>
    </xf>
    <xf numFmtId="0" fontId="0" fillId="0" borderId="0" xfId="0" applyFill="1" applyProtection="1"/>
    <xf numFmtId="0" fontId="6" fillId="0" borderId="5" xfId="0" applyFont="1" applyBorder="1" applyProtection="1"/>
    <xf numFmtId="0" fontId="6" fillId="0" borderId="2" xfId="0" applyFont="1" applyBorder="1" applyAlignment="1" applyProtection="1">
      <alignment horizontal="center"/>
    </xf>
    <xf numFmtId="0" fontId="6" fillId="0" borderId="2" xfId="0" applyFont="1" applyBorder="1" applyProtection="1"/>
    <xf numFmtId="3" fontId="6" fillId="0" borderId="2" xfId="0" applyNumberFormat="1" applyFont="1" applyBorder="1" applyProtection="1"/>
    <xf numFmtId="0" fontId="6" fillId="0" borderId="2" xfId="0" applyNumberFormat="1" applyFont="1" applyFill="1" applyBorder="1" applyProtection="1"/>
    <xf numFmtId="3" fontId="6" fillId="3" borderId="2" xfId="0" applyNumberFormat="1" applyFont="1" applyFill="1" applyBorder="1" applyAlignment="1" applyProtection="1">
      <alignment horizontal="center"/>
    </xf>
    <xf numFmtId="3" fontId="6" fillId="3" borderId="2" xfId="0" applyNumberFormat="1" applyFont="1" applyFill="1" applyBorder="1" applyProtection="1"/>
    <xf numFmtId="0" fontId="5" fillId="0" borderId="5" xfId="0" applyFont="1" applyBorder="1" applyProtection="1"/>
    <xf numFmtId="0" fontId="6" fillId="0" borderId="2" xfId="0" applyNumberFormat="1" applyFont="1" applyBorder="1" applyProtection="1"/>
    <xf numFmtId="0" fontId="5" fillId="0" borderId="6" xfId="0" applyFont="1" applyBorder="1" applyProtection="1"/>
    <xf numFmtId="0" fontId="5" fillId="4" borderId="2" xfId="0" applyFont="1" applyFill="1" applyBorder="1" applyAlignment="1" applyProtection="1">
      <alignment horizontal="left"/>
    </xf>
    <xf numFmtId="0" fontId="6" fillId="4" borderId="2" xfId="0" applyFont="1" applyFill="1" applyBorder="1" applyAlignment="1" applyProtection="1">
      <alignment horizontal="center"/>
    </xf>
    <xf numFmtId="0" fontId="5" fillId="4" borderId="2" xfId="0" applyFont="1" applyFill="1" applyBorder="1" applyAlignment="1" applyProtection="1">
      <alignment horizontal="center"/>
    </xf>
    <xf numFmtId="3" fontId="5" fillId="4" borderId="2" xfId="0" applyNumberFormat="1" applyFont="1" applyFill="1" applyBorder="1" applyAlignment="1" applyProtection="1">
      <alignment horizontal="center"/>
    </xf>
    <xf numFmtId="3" fontId="5" fillId="4" borderId="2" xfId="0" applyNumberFormat="1" applyFont="1" applyFill="1" applyBorder="1" applyProtection="1"/>
    <xf numFmtId="4" fontId="5" fillId="4" borderId="2" xfId="0" applyNumberFormat="1" applyFont="1" applyFill="1" applyBorder="1" applyProtection="1"/>
    <xf numFmtId="0" fontId="5" fillId="4" borderId="2" xfId="0" applyNumberFormat="1" applyFont="1" applyFill="1" applyBorder="1" applyAlignment="1" applyProtection="1">
      <alignment horizontal="center"/>
    </xf>
    <xf numFmtId="3" fontId="5" fillId="3" borderId="2" xfId="0" applyNumberFormat="1" applyFont="1" applyFill="1" applyBorder="1" applyProtection="1"/>
    <xf numFmtId="0" fontId="6" fillId="0" borderId="2" xfId="0" applyFont="1" applyFill="1" applyBorder="1" applyAlignment="1" applyProtection="1">
      <alignment horizontal="center"/>
    </xf>
    <xf numFmtId="0" fontId="5" fillId="4" borderId="2" xfId="0" applyNumberFormat="1" applyFont="1" applyFill="1" applyBorder="1" applyProtection="1"/>
    <xf numFmtId="0" fontId="9" fillId="4" borderId="2" xfId="0" applyFont="1" applyFill="1" applyBorder="1" applyAlignment="1" applyProtection="1">
      <alignment horizontal="left"/>
    </xf>
    <xf numFmtId="0" fontId="0" fillId="0" borderId="0" xfId="0" applyAlignment="1" applyProtection="1">
      <alignment horizontal="center"/>
    </xf>
    <xf numFmtId="4" fontId="0" fillId="0" borderId="0" xfId="0" applyNumberFormat="1" applyProtection="1"/>
    <xf numFmtId="0" fontId="14" fillId="0" borderId="0" xfId="0" applyFont="1"/>
    <xf numFmtId="0" fontId="16" fillId="0" borderId="0" xfId="0" applyFont="1" applyAlignment="1">
      <alignment horizontal="center"/>
    </xf>
    <xf numFmtId="0" fontId="0" fillId="0" borderId="0" xfId="0" applyAlignment="1">
      <alignment horizontal="right"/>
    </xf>
    <xf numFmtId="4" fontId="6" fillId="8" borderId="2" xfId="0" applyNumberFormat="1" applyFont="1" applyFill="1" applyBorder="1" applyProtection="1">
      <protection locked="0"/>
    </xf>
    <xf numFmtId="0" fontId="0" fillId="0" borderId="0" xfId="0" applyFont="1"/>
    <xf numFmtId="0" fontId="19" fillId="0" borderId="0" xfId="0" applyFont="1" applyAlignment="1">
      <alignment horizontal="justify"/>
    </xf>
    <xf numFmtId="4" fontId="6" fillId="0" borderId="2" xfId="0" applyNumberFormat="1" applyFont="1" applyFill="1" applyBorder="1" applyProtection="1"/>
    <xf numFmtId="0" fontId="5" fillId="0" borderId="2" xfId="0" applyNumberFormat="1" applyFont="1" applyFill="1" applyBorder="1" applyAlignment="1" applyProtection="1">
      <alignment horizontal="center"/>
    </xf>
    <xf numFmtId="0" fontId="6" fillId="0" borderId="2" xfId="0" applyFont="1" applyFill="1" applyBorder="1" applyAlignment="1">
      <alignment horizontal="center"/>
    </xf>
    <xf numFmtId="4" fontId="6" fillId="0" borderId="2" xfId="0" applyNumberFormat="1" applyFont="1" applyFill="1" applyBorder="1" applyProtection="1">
      <protection locked="0"/>
    </xf>
    <xf numFmtId="0" fontId="0" fillId="0" borderId="0" xfId="0"/>
    <xf numFmtId="0" fontId="0" fillId="0" borderId="0" xfId="0"/>
    <xf numFmtId="44" fontId="0" fillId="0" borderId="0" xfId="1403" applyFont="1" applyFill="1" applyBorder="1"/>
    <xf numFmtId="44" fontId="0" fillId="0" borderId="13" xfId="1403" applyFont="1" applyFill="1" applyBorder="1"/>
    <xf numFmtId="44" fontId="20" fillId="0" borderId="13" xfId="1403" applyFont="1" applyFill="1" applyBorder="1"/>
    <xf numFmtId="44" fontId="20" fillId="0" borderId="0" xfId="1403" applyFont="1" applyFill="1" applyBorder="1"/>
    <xf numFmtId="0" fontId="0" fillId="0" borderId="0" xfId="0"/>
    <xf numFmtId="0" fontId="0" fillId="0" borderId="0" xfId="0"/>
    <xf numFmtId="0" fontId="0" fillId="0" borderId="0" xfId="0" applyFill="1"/>
    <xf numFmtId="3" fontId="6" fillId="0" borderId="2" xfId="0" applyNumberFormat="1" applyFont="1" applyFill="1" applyBorder="1" applyAlignment="1" applyProtection="1">
      <alignment horizontal="center"/>
    </xf>
    <xf numFmtId="4" fontId="8" fillId="7" borderId="11" xfId="0" applyNumberFormat="1" applyFont="1" applyFill="1" applyBorder="1"/>
    <xf numFmtId="0" fontId="0" fillId="0" borderId="0" xfId="0"/>
    <xf numFmtId="3" fontId="15" fillId="7" borderId="11" xfId="0" applyNumberFormat="1" applyFont="1" applyFill="1" applyBorder="1"/>
    <xf numFmtId="0" fontId="0" fillId="0" borderId="0" xfId="0"/>
    <xf numFmtId="4" fontId="0" fillId="0" borderId="0" xfId="0" applyNumberFormat="1"/>
    <xf numFmtId="0" fontId="5" fillId="4" borderId="2" xfId="0" applyFont="1" applyFill="1" applyBorder="1" applyAlignment="1">
      <alignment horizontal="left"/>
    </xf>
    <xf numFmtId="0" fontId="5" fillId="0" borderId="3" xfId="0" applyFont="1" applyFill="1" applyBorder="1"/>
    <xf numFmtId="0" fontId="9" fillId="0" borderId="0" xfId="0" applyFont="1"/>
    <xf numFmtId="4" fontId="10" fillId="0" borderId="7" xfId="0" applyNumberFormat="1" applyFont="1" applyFill="1" applyBorder="1" applyAlignment="1">
      <alignment vertical="center"/>
    </xf>
    <xf numFmtId="0" fontId="9" fillId="0" borderId="0" xfId="0" applyFont="1" applyAlignment="1">
      <alignment horizontal="justify"/>
    </xf>
    <xf numFmtId="0" fontId="0" fillId="0" borderId="0" xfId="0" applyFont="1" applyAlignment="1">
      <alignment horizontal="justify"/>
    </xf>
    <xf numFmtId="0" fontId="0" fillId="0" borderId="9" xfId="0" applyFont="1" applyBorder="1" applyAlignment="1" applyProtection="1">
      <alignment horizontal="justify"/>
      <protection locked="0"/>
    </xf>
    <xf numFmtId="0" fontId="0" fillId="0" borderId="10" xfId="0" applyFont="1" applyBorder="1" applyAlignment="1" applyProtection="1">
      <alignment horizontal="justify"/>
      <protection locked="0"/>
    </xf>
    <xf numFmtId="0" fontId="17" fillId="0" borderId="0" xfId="0" applyFont="1" applyAlignment="1">
      <alignment horizontal="justify" wrapText="1"/>
    </xf>
    <xf numFmtId="0" fontId="0" fillId="0" borderId="0" xfId="0" applyFont="1" applyAlignment="1">
      <alignment wrapText="1"/>
    </xf>
    <xf numFmtId="0" fontId="0" fillId="0" borderId="0" xfId="0" applyAlignment="1">
      <alignment wrapText="1"/>
    </xf>
    <xf numFmtId="44" fontId="0" fillId="8" borderId="9" xfId="0" applyNumberFormat="1" applyFont="1" applyFill="1" applyBorder="1" applyAlignment="1" applyProtection="1">
      <alignment wrapText="1"/>
      <protection locked="0"/>
    </xf>
    <xf numFmtId="0" fontId="0" fillId="8" borderId="12" xfId="0" applyFill="1" applyBorder="1" applyProtection="1">
      <protection locked="0"/>
    </xf>
    <xf numFmtId="0" fontId="18" fillId="0" borderId="0" xfId="0" applyFont="1" applyAlignment="1">
      <alignment horizontal="center"/>
    </xf>
    <xf numFmtId="0" fontId="0" fillId="0" borderId="9" xfId="0" applyBorder="1" applyAlignment="1">
      <alignment horizontal="center"/>
    </xf>
    <xf numFmtId="0" fontId="12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4" fillId="0" borderId="1" xfId="0" applyFont="1" applyBorder="1" applyAlignment="1" applyProtection="1">
      <alignment horizontal="center"/>
    </xf>
    <xf numFmtId="0" fontId="9" fillId="0" borderId="1" xfId="0" applyFont="1" applyBorder="1" applyAlignment="1" applyProtection="1">
      <alignment horizontal="center"/>
    </xf>
  </cellXfs>
  <cellStyles count="2459">
    <cellStyle name="Migliaia [0] 2" xfId="1"/>
    <cellStyle name="Migliaia [0] 2 10" xfId="45"/>
    <cellStyle name="Migliaia [0] 2 11" xfId="51"/>
    <cellStyle name="Migliaia [0] 2 12" xfId="57"/>
    <cellStyle name="Migliaia [0] 2 13" xfId="63"/>
    <cellStyle name="Migliaia [0] 2 14" xfId="69"/>
    <cellStyle name="Migliaia [0] 2 15" xfId="75"/>
    <cellStyle name="Migliaia [0] 2 2" xfId="13"/>
    <cellStyle name="Migliaia [0] 2 3" xfId="17"/>
    <cellStyle name="Migliaia [0] 2 4" xfId="16"/>
    <cellStyle name="Migliaia [0] 2 5" xfId="18"/>
    <cellStyle name="Migliaia [0] 2 6" xfId="21"/>
    <cellStyle name="Migliaia [0] 2 7" xfId="27"/>
    <cellStyle name="Migliaia [0] 2 8" xfId="44"/>
    <cellStyle name="Migliaia [0] 2 9" xfId="43"/>
    <cellStyle name="Normale" xfId="0" builtinId="0"/>
    <cellStyle name="Normale 2" xfId="2"/>
    <cellStyle name="Normale 3" xfId="3"/>
    <cellStyle name="Normale 3 10" xfId="64"/>
    <cellStyle name="Normale 3 10 10" xfId="750"/>
    <cellStyle name="Normale 3 10 11" xfId="824"/>
    <cellStyle name="Normale 3 10 12" xfId="898"/>
    <cellStyle name="Normale 3 10 13" xfId="972"/>
    <cellStyle name="Normale 3 10 14" xfId="1046"/>
    <cellStyle name="Normale 3 10 15" xfId="1120"/>
    <cellStyle name="Normale 3 10 16" xfId="1194"/>
    <cellStyle name="Normale 3 10 17" xfId="1268"/>
    <cellStyle name="Normale 3 10 18" xfId="1342"/>
    <cellStyle name="Normale 3 10 19" xfId="1416"/>
    <cellStyle name="Normale 3 10 2" xfId="157"/>
    <cellStyle name="Normale 3 10 20" xfId="1490"/>
    <cellStyle name="Normale 3 10 21" xfId="1562"/>
    <cellStyle name="Normale 3 10 22" xfId="1636"/>
    <cellStyle name="Normale 3 10 23" xfId="1712"/>
    <cellStyle name="Normale 3 10 24" xfId="1786"/>
    <cellStyle name="Normale 3 10 25" xfId="1860"/>
    <cellStyle name="Normale 3 10 26" xfId="1934"/>
    <cellStyle name="Normale 3 10 27" xfId="2008"/>
    <cellStyle name="Normale 3 10 28" xfId="2081"/>
    <cellStyle name="Normale 3 10 29" xfId="2154"/>
    <cellStyle name="Normale 3 10 3" xfId="232"/>
    <cellStyle name="Normale 3 10 30" xfId="2226"/>
    <cellStyle name="Normale 3 10 31" xfId="2298"/>
    <cellStyle name="Normale 3 10 32" xfId="2368"/>
    <cellStyle name="Normale 3 10 33" xfId="2434"/>
    <cellStyle name="Normale 3 10 4" xfId="306"/>
    <cellStyle name="Normale 3 10 5" xfId="380"/>
    <cellStyle name="Normale 3 10 6" xfId="454"/>
    <cellStyle name="Normale 3 10 7" xfId="528"/>
    <cellStyle name="Normale 3 10 8" xfId="602"/>
    <cellStyle name="Normale 3 10 9" xfId="676"/>
    <cellStyle name="Normale 3 11" xfId="70"/>
    <cellStyle name="Normale 3 11 10" xfId="756"/>
    <cellStyle name="Normale 3 11 11" xfId="830"/>
    <cellStyle name="Normale 3 11 12" xfId="904"/>
    <cellStyle name="Normale 3 11 13" xfId="978"/>
    <cellStyle name="Normale 3 11 14" xfId="1052"/>
    <cellStyle name="Normale 3 11 15" xfId="1126"/>
    <cellStyle name="Normale 3 11 16" xfId="1200"/>
    <cellStyle name="Normale 3 11 17" xfId="1274"/>
    <cellStyle name="Normale 3 11 18" xfId="1348"/>
    <cellStyle name="Normale 3 11 19" xfId="1422"/>
    <cellStyle name="Normale 3 11 2" xfId="163"/>
    <cellStyle name="Normale 3 11 20" xfId="1496"/>
    <cellStyle name="Normale 3 11 21" xfId="1568"/>
    <cellStyle name="Normale 3 11 22" xfId="1642"/>
    <cellStyle name="Normale 3 11 23" xfId="1718"/>
    <cellStyle name="Normale 3 11 24" xfId="1792"/>
    <cellStyle name="Normale 3 11 25" xfId="1866"/>
    <cellStyle name="Normale 3 11 26" xfId="1940"/>
    <cellStyle name="Normale 3 11 27" xfId="2014"/>
    <cellStyle name="Normale 3 11 28" xfId="2087"/>
    <cellStyle name="Normale 3 11 29" xfId="2160"/>
    <cellStyle name="Normale 3 11 3" xfId="238"/>
    <cellStyle name="Normale 3 11 30" xfId="2232"/>
    <cellStyle name="Normale 3 11 31" xfId="2304"/>
    <cellStyle name="Normale 3 11 32" xfId="2374"/>
    <cellStyle name="Normale 3 11 33" xfId="2439"/>
    <cellStyle name="Normale 3 11 4" xfId="312"/>
    <cellStyle name="Normale 3 11 5" xfId="386"/>
    <cellStyle name="Normale 3 11 6" xfId="460"/>
    <cellStyle name="Normale 3 11 7" xfId="534"/>
    <cellStyle name="Normale 3 11 8" xfId="608"/>
    <cellStyle name="Normale 3 11 9" xfId="682"/>
    <cellStyle name="Normale 3 12" xfId="76"/>
    <cellStyle name="Normale 3 12 10" xfId="762"/>
    <cellStyle name="Normale 3 12 11" xfId="836"/>
    <cellStyle name="Normale 3 12 12" xfId="910"/>
    <cellStyle name="Normale 3 12 13" xfId="984"/>
    <cellStyle name="Normale 3 12 14" xfId="1058"/>
    <cellStyle name="Normale 3 12 15" xfId="1132"/>
    <cellStyle name="Normale 3 12 16" xfId="1206"/>
    <cellStyle name="Normale 3 12 17" xfId="1280"/>
    <cellStyle name="Normale 3 12 18" xfId="1354"/>
    <cellStyle name="Normale 3 12 19" xfId="1428"/>
    <cellStyle name="Normale 3 12 2" xfId="169"/>
    <cellStyle name="Normale 3 12 20" xfId="1502"/>
    <cellStyle name="Normale 3 12 21" xfId="1574"/>
    <cellStyle name="Normale 3 12 22" xfId="1648"/>
    <cellStyle name="Normale 3 12 23" xfId="1724"/>
    <cellStyle name="Normale 3 12 24" xfId="1798"/>
    <cellStyle name="Normale 3 12 25" xfId="1872"/>
    <cellStyle name="Normale 3 12 26" xfId="1946"/>
    <cellStyle name="Normale 3 12 27" xfId="2020"/>
    <cellStyle name="Normale 3 12 28" xfId="2093"/>
    <cellStyle name="Normale 3 12 29" xfId="2166"/>
    <cellStyle name="Normale 3 12 3" xfId="244"/>
    <cellStyle name="Normale 3 12 30" xfId="2238"/>
    <cellStyle name="Normale 3 12 31" xfId="2310"/>
    <cellStyle name="Normale 3 12 32" xfId="2379"/>
    <cellStyle name="Normale 3 12 33" xfId="2444"/>
    <cellStyle name="Normale 3 12 4" xfId="318"/>
    <cellStyle name="Normale 3 12 5" xfId="392"/>
    <cellStyle name="Normale 3 12 6" xfId="466"/>
    <cellStyle name="Normale 3 12 7" xfId="540"/>
    <cellStyle name="Normale 3 12 8" xfId="614"/>
    <cellStyle name="Normale 3 12 9" xfId="688"/>
    <cellStyle name="Normale 3 13" xfId="81"/>
    <cellStyle name="Normale 3 13 10" xfId="767"/>
    <cellStyle name="Normale 3 13 11" xfId="841"/>
    <cellStyle name="Normale 3 13 12" xfId="915"/>
    <cellStyle name="Normale 3 13 13" xfId="989"/>
    <cellStyle name="Normale 3 13 14" xfId="1063"/>
    <cellStyle name="Normale 3 13 15" xfId="1137"/>
    <cellStyle name="Normale 3 13 16" xfId="1211"/>
    <cellStyle name="Normale 3 13 17" xfId="1285"/>
    <cellStyle name="Normale 3 13 18" xfId="1359"/>
    <cellStyle name="Normale 3 13 19" xfId="1433"/>
    <cellStyle name="Normale 3 13 2" xfId="174"/>
    <cellStyle name="Normale 3 13 20" xfId="1507"/>
    <cellStyle name="Normale 3 13 21" xfId="1579"/>
    <cellStyle name="Normale 3 13 22" xfId="1653"/>
    <cellStyle name="Normale 3 13 23" xfId="1729"/>
    <cellStyle name="Normale 3 13 24" xfId="1803"/>
    <cellStyle name="Normale 3 13 25" xfId="1877"/>
    <cellStyle name="Normale 3 13 26" xfId="1951"/>
    <cellStyle name="Normale 3 13 27" xfId="2025"/>
    <cellStyle name="Normale 3 13 28" xfId="2098"/>
    <cellStyle name="Normale 3 13 29" xfId="2171"/>
    <cellStyle name="Normale 3 13 3" xfId="249"/>
    <cellStyle name="Normale 3 13 30" xfId="2243"/>
    <cellStyle name="Normale 3 13 31" xfId="2315"/>
    <cellStyle name="Normale 3 13 32" xfId="2384"/>
    <cellStyle name="Normale 3 13 33" xfId="2449"/>
    <cellStyle name="Normale 3 13 4" xfId="323"/>
    <cellStyle name="Normale 3 13 5" xfId="397"/>
    <cellStyle name="Normale 3 13 6" xfId="471"/>
    <cellStyle name="Normale 3 13 7" xfId="545"/>
    <cellStyle name="Normale 3 13 8" xfId="619"/>
    <cellStyle name="Normale 3 13 9" xfId="693"/>
    <cellStyle name="Normale 3 14" xfId="86"/>
    <cellStyle name="Normale 3 14 10" xfId="772"/>
    <cellStyle name="Normale 3 14 11" xfId="846"/>
    <cellStyle name="Normale 3 14 12" xfId="920"/>
    <cellStyle name="Normale 3 14 13" xfId="994"/>
    <cellStyle name="Normale 3 14 14" xfId="1068"/>
    <cellStyle name="Normale 3 14 15" xfId="1142"/>
    <cellStyle name="Normale 3 14 16" xfId="1216"/>
    <cellStyle name="Normale 3 14 17" xfId="1290"/>
    <cellStyle name="Normale 3 14 18" xfId="1364"/>
    <cellStyle name="Normale 3 14 19" xfId="1438"/>
    <cellStyle name="Normale 3 14 2" xfId="179"/>
    <cellStyle name="Normale 3 14 20" xfId="1512"/>
    <cellStyle name="Normale 3 14 21" xfId="1584"/>
    <cellStyle name="Normale 3 14 22" xfId="1658"/>
    <cellStyle name="Normale 3 14 23" xfId="1734"/>
    <cellStyle name="Normale 3 14 24" xfId="1808"/>
    <cellStyle name="Normale 3 14 25" xfId="1882"/>
    <cellStyle name="Normale 3 14 26" xfId="1956"/>
    <cellStyle name="Normale 3 14 27" xfId="2030"/>
    <cellStyle name="Normale 3 14 28" xfId="2103"/>
    <cellStyle name="Normale 3 14 29" xfId="2176"/>
    <cellStyle name="Normale 3 14 3" xfId="254"/>
    <cellStyle name="Normale 3 14 30" xfId="2248"/>
    <cellStyle name="Normale 3 14 31" xfId="2320"/>
    <cellStyle name="Normale 3 14 32" xfId="2389"/>
    <cellStyle name="Normale 3 14 33" xfId="2454"/>
    <cellStyle name="Normale 3 14 4" xfId="328"/>
    <cellStyle name="Normale 3 14 5" xfId="402"/>
    <cellStyle name="Normale 3 14 6" xfId="476"/>
    <cellStyle name="Normale 3 14 7" xfId="550"/>
    <cellStyle name="Normale 3 14 8" xfId="624"/>
    <cellStyle name="Normale 3 14 9" xfId="698"/>
    <cellStyle name="Normale 3 15" xfId="96"/>
    <cellStyle name="Normale 3 16" xfId="114"/>
    <cellStyle name="Normale 3 17" xfId="195"/>
    <cellStyle name="Normale 3 18" xfId="269"/>
    <cellStyle name="Normale 3 19" xfId="343"/>
    <cellStyle name="Normale 3 2" xfId="8"/>
    <cellStyle name="Normale 3 2 10" xfId="507"/>
    <cellStyle name="Normale 3 2 11" xfId="581"/>
    <cellStyle name="Normale 3 2 12" xfId="655"/>
    <cellStyle name="Normale 3 2 13" xfId="729"/>
    <cellStyle name="Normale 3 2 14" xfId="803"/>
    <cellStyle name="Normale 3 2 15" xfId="877"/>
    <cellStyle name="Normale 3 2 16" xfId="951"/>
    <cellStyle name="Normale 3 2 17" xfId="1025"/>
    <cellStyle name="Normale 3 2 18" xfId="1099"/>
    <cellStyle name="Normale 3 2 19" xfId="1173"/>
    <cellStyle name="Normale 3 2 2" xfId="109"/>
    <cellStyle name="Normale 3 2 20" xfId="1247"/>
    <cellStyle name="Normale 3 2 21" xfId="1321"/>
    <cellStyle name="Normale 3 2 22" xfId="1395"/>
    <cellStyle name="Normale 3 2 23" xfId="1664"/>
    <cellStyle name="Normale 3 2 24" xfId="1470"/>
    <cellStyle name="Normale 3 2 25" xfId="1599"/>
    <cellStyle name="Normale 3 2 26" xfId="1691"/>
    <cellStyle name="Normale 3 2 27" xfId="1765"/>
    <cellStyle name="Normale 3 2 28" xfId="1839"/>
    <cellStyle name="Normale 3 2 29" xfId="1913"/>
    <cellStyle name="Normale 3 2 3" xfId="184"/>
    <cellStyle name="Normale 3 2 30" xfId="1987"/>
    <cellStyle name="Normale 3 2 31" xfId="2061"/>
    <cellStyle name="Normale 3 2 32" xfId="2134"/>
    <cellStyle name="Normale 3 2 33" xfId="2394"/>
    <cellStyle name="Normale 3 2 4" xfId="94"/>
    <cellStyle name="Normale 3 2 5" xfId="137"/>
    <cellStyle name="Normale 3 2 6" xfId="211"/>
    <cellStyle name="Normale 3 2 7" xfId="285"/>
    <cellStyle name="Normale 3 2 8" xfId="359"/>
    <cellStyle name="Normale 3 2 9" xfId="433"/>
    <cellStyle name="Normale 3 20" xfId="417"/>
    <cellStyle name="Normale 3 21" xfId="491"/>
    <cellStyle name="Normale 3 22" xfId="565"/>
    <cellStyle name="Normale 3 23" xfId="639"/>
    <cellStyle name="Normale 3 24" xfId="713"/>
    <cellStyle name="Normale 3 25" xfId="787"/>
    <cellStyle name="Normale 3 26" xfId="861"/>
    <cellStyle name="Normale 3 27" xfId="935"/>
    <cellStyle name="Normale 3 28" xfId="1009"/>
    <cellStyle name="Normale 3 29" xfId="1083"/>
    <cellStyle name="Normale 3 3" xfId="22"/>
    <cellStyle name="Normale 3 3 10" xfId="708"/>
    <cellStyle name="Normale 3 3 11" xfId="782"/>
    <cellStyle name="Normale 3 3 12" xfId="856"/>
    <cellStyle name="Normale 3 3 13" xfId="930"/>
    <cellStyle name="Normale 3 3 14" xfId="1004"/>
    <cellStyle name="Normale 3 3 15" xfId="1078"/>
    <cellStyle name="Normale 3 3 16" xfId="1152"/>
    <cellStyle name="Normale 3 3 17" xfId="1226"/>
    <cellStyle name="Normale 3 3 18" xfId="1300"/>
    <cellStyle name="Normale 3 3 19" xfId="1374"/>
    <cellStyle name="Normale 3 3 2" xfId="115"/>
    <cellStyle name="Normale 3 3 20" xfId="1448"/>
    <cellStyle name="Normale 3 3 21" xfId="1522"/>
    <cellStyle name="Normale 3 3 22" xfId="1594"/>
    <cellStyle name="Normale 3 3 23" xfId="1670"/>
    <cellStyle name="Normale 3 3 24" xfId="1744"/>
    <cellStyle name="Normale 3 3 25" xfId="1818"/>
    <cellStyle name="Normale 3 3 26" xfId="1892"/>
    <cellStyle name="Normale 3 3 27" xfId="1966"/>
    <cellStyle name="Normale 3 3 28" xfId="2040"/>
    <cellStyle name="Normale 3 3 29" xfId="2113"/>
    <cellStyle name="Normale 3 3 3" xfId="190"/>
    <cellStyle name="Normale 3 3 30" xfId="2186"/>
    <cellStyle name="Normale 3 3 31" xfId="2258"/>
    <cellStyle name="Normale 3 3 32" xfId="2330"/>
    <cellStyle name="Normale 3 3 33" xfId="2399"/>
    <cellStyle name="Normale 3 3 4" xfId="264"/>
    <cellStyle name="Normale 3 3 5" xfId="338"/>
    <cellStyle name="Normale 3 3 6" xfId="412"/>
    <cellStyle name="Normale 3 3 7" xfId="486"/>
    <cellStyle name="Normale 3 3 8" xfId="560"/>
    <cellStyle name="Normale 3 3 9" xfId="634"/>
    <cellStyle name="Normale 3 30" xfId="1157"/>
    <cellStyle name="Normale 3 31" xfId="1231"/>
    <cellStyle name="Normale 3 32" xfId="1305"/>
    <cellStyle name="Normale 3 33" xfId="1379"/>
    <cellStyle name="Normale 3 34" xfId="1453"/>
    <cellStyle name="Normale 3 35" xfId="1527"/>
    <cellStyle name="Normale 3 36" xfId="1248"/>
    <cellStyle name="Normale 3 37" xfId="1675"/>
    <cellStyle name="Normale 3 38" xfId="1749"/>
    <cellStyle name="Normale 3 39" xfId="1823"/>
    <cellStyle name="Normale 3 4" xfId="28"/>
    <cellStyle name="Normale 3 4 10" xfId="714"/>
    <cellStyle name="Normale 3 4 11" xfId="788"/>
    <cellStyle name="Normale 3 4 12" xfId="862"/>
    <cellStyle name="Normale 3 4 13" xfId="936"/>
    <cellStyle name="Normale 3 4 14" xfId="1010"/>
    <cellStyle name="Normale 3 4 15" xfId="1084"/>
    <cellStyle name="Normale 3 4 16" xfId="1158"/>
    <cellStyle name="Normale 3 4 17" xfId="1232"/>
    <cellStyle name="Normale 3 4 18" xfId="1306"/>
    <cellStyle name="Normale 3 4 19" xfId="1380"/>
    <cellStyle name="Normale 3 4 2" xfId="121"/>
    <cellStyle name="Normale 3 4 20" xfId="1454"/>
    <cellStyle name="Normale 3 4 21" xfId="1528"/>
    <cellStyle name="Normale 3 4 22" xfId="1600"/>
    <cellStyle name="Normale 3 4 23" xfId="1676"/>
    <cellStyle name="Normale 3 4 24" xfId="1750"/>
    <cellStyle name="Normale 3 4 25" xfId="1824"/>
    <cellStyle name="Normale 3 4 26" xfId="1898"/>
    <cellStyle name="Normale 3 4 27" xfId="1972"/>
    <cellStyle name="Normale 3 4 28" xfId="2046"/>
    <cellStyle name="Normale 3 4 29" xfId="2119"/>
    <cellStyle name="Normale 3 4 3" xfId="196"/>
    <cellStyle name="Normale 3 4 30" xfId="2192"/>
    <cellStyle name="Normale 3 4 31" xfId="2264"/>
    <cellStyle name="Normale 3 4 32" xfId="2335"/>
    <cellStyle name="Normale 3 4 33" xfId="2404"/>
    <cellStyle name="Normale 3 4 4" xfId="270"/>
    <cellStyle name="Normale 3 4 5" xfId="344"/>
    <cellStyle name="Normale 3 4 6" xfId="418"/>
    <cellStyle name="Normale 3 4 7" xfId="492"/>
    <cellStyle name="Normale 3 4 8" xfId="566"/>
    <cellStyle name="Normale 3 4 9" xfId="640"/>
    <cellStyle name="Normale 3 40" xfId="1897"/>
    <cellStyle name="Normale 3 41" xfId="1971"/>
    <cellStyle name="Normale 3 42" xfId="2045"/>
    <cellStyle name="Normale 3 43" xfId="2118"/>
    <cellStyle name="Normale 3 44" xfId="2191"/>
    <cellStyle name="Normale 3 45" xfId="2263"/>
    <cellStyle name="Normale 3 46" xfId="2329"/>
    <cellStyle name="Normale 3 5" xfId="33"/>
    <cellStyle name="Normale 3 5 10" xfId="719"/>
    <cellStyle name="Normale 3 5 11" xfId="793"/>
    <cellStyle name="Normale 3 5 12" xfId="867"/>
    <cellStyle name="Normale 3 5 13" xfId="941"/>
    <cellStyle name="Normale 3 5 14" xfId="1015"/>
    <cellStyle name="Normale 3 5 15" xfId="1089"/>
    <cellStyle name="Normale 3 5 16" xfId="1163"/>
    <cellStyle name="Normale 3 5 17" xfId="1237"/>
    <cellStyle name="Normale 3 5 18" xfId="1311"/>
    <cellStyle name="Normale 3 5 19" xfId="1385"/>
    <cellStyle name="Normale 3 5 2" xfId="126"/>
    <cellStyle name="Normale 3 5 20" xfId="1459"/>
    <cellStyle name="Normale 3 5 21" xfId="1533"/>
    <cellStyle name="Normale 3 5 22" xfId="1605"/>
    <cellStyle name="Normale 3 5 23" xfId="1681"/>
    <cellStyle name="Normale 3 5 24" xfId="1755"/>
    <cellStyle name="Normale 3 5 25" xfId="1829"/>
    <cellStyle name="Normale 3 5 26" xfId="1903"/>
    <cellStyle name="Normale 3 5 27" xfId="1977"/>
    <cellStyle name="Normale 3 5 28" xfId="2051"/>
    <cellStyle name="Normale 3 5 29" xfId="2124"/>
    <cellStyle name="Normale 3 5 3" xfId="201"/>
    <cellStyle name="Normale 3 5 30" xfId="2197"/>
    <cellStyle name="Normale 3 5 31" xfId="2269"/>
    <cellStyle name="Normale 3 5 32" xfId="2340"/>
    <cellStyle name="Normale 3 5 33" xfId="2409"/>
    <cellStyle name="Normale 3 5 4" xfId="275"/>
    <cellStyle name="Normale 3 5 5" xfId="349"/>
    <cellStyle name="Normale 3 5 6" xfId="423"/>
    <cellStyle name="Normale 3 5 7" xfId="497"/>
    <cellStyle name="Normale 3 5 8" xfId="571"/>
    <cellStyle name="Normale 3 5 9" xfId="645"/>
    <cellStyle name="Normale 3 6" xfId="38"/>
    <cellStyle name="Normale 3 6 10" xfId="724"/>
    <cellStyle name="Normale 3 6 11" xfId="798"/>
    <cellStyle name="Normale 3 6 12" xfId="872"/>
    <cellStyle name="Normale 3 6 13" xfId="946"/>
    <cellStyle name="Normale 3 6 14" xfId="1020"/>
    <cellStyle name="Normale 3 6 15" xfId="1094"/>
    <cellStyle name="Normale 3 6 16" xfId="1168"/>
    <cellStyle name="Normale 3 6 17" xfId="1242"/>
    <cellStyle name="Normale 3 6 18" xfId="1316"/>
    <cellStyle name="Normale 3 6 19" xfId="1390"/>
    <cellStyle name="Normale 3 6 2" xfId="131"/>
    <cellStyle name="Normale 3 6 20" xfId="1464"/>
    <cellStyle name="Normale 3 6 21" xfId="1538"/>
    <cellStyle name="Normale 3 6 22" xfId="1610"/>
    <cellStyle name="Normale 3 6 23" xfId="1686"/>
    <cellStyle name="Normale 3 6 24" xfId="1760"/>
    <cellStyle name="Normale 3 6 25" xfId="1834"/>
    <cellStyle name="Normale 3 6 26" xfId="1908"/>
    <cellStyle name="Normale 3 6 27" xfId="1982"/>
    <cellStyle name="Normale 3 6 28" xfId="2056"/>
    <cellStyle name="Normale 3 6 29" xfId="2129"/>
    <cellStyle name="Normale 3 6 3" xfId="206"/>
    <cellStyle name="Normale 3 6 30" xfId="2202"/>
    <cellStyle name="Normale 3 6 31" xfId="2274"/>
    <cellStyle name="Normale 3 6 32" xfId="2345"/>
    <cellStyle name="Normale 3 6 33" xfId="2414"/>
    <cellStyle name="Normale 3 6 4" xfId="280"/>
    <cellStyle name="Normale 3 6 5" xfId="354"/>
    <cellStyle name="Normale 3 6 6" xfId="428"/>
    <cellStyle name="Normale 3 6 7" xfId="502"/>
    <cellStyle name="Normale 3 6 8" xfId="576"/>
    <cellStyle name="Normale 3 6 9" xfId="650"/>
    <cellStyle name="Normale 3 7" xfId="46"/>
    <cellStyle name="Normale 3 7 10" xfId="732"/>
    <cellStyle name="Normale 3 7 11" xfId="806"/>
    <cellStyle name="Normale 3 7 12" xfId="880"/>
    <cellStyle name="Normale 3 7 13" xfId="954"/>
    <cellStyle name="Normale 3 7 14" xfId="1028"/>
    <cellStyle name="Normale 3 7 15" xfId="1102"/>
    <cellStyle name="Normale 3 7 16" xfId="1176"/>
    <cellStyle name="Normale 3 7 17" xfId="1250"/>
    <cellStyle name="Normale 3 7 18" xfId="1324"/>
    <cellStyle name="Normale 3 7 19" xfId="1398"/>
    <cellStyle name="Normale 3 7 2" xfId="139"/>
    <cellStyle name="Normale 3 7 20" xfId="1472"/>
    <cellStyle name="Normale 3 7 21" xfId="1544"/>
    <cellStyle name="Normale 3 7 22" xfId="1618"/>
    <cellStyle name="Normale 3 7 23" xfId="1694"/>
    <cellStyle name="Normale 3 7 24" xfId="1768"/>
    <cellStyle name="Normale 3 7 25" xfId="1842"/>
    <cellStyle name="Normale 3 7 26" xfId="1916"/>
    <cellStyle name="Normale 3 7 27" xfId="1990"/>
    <cellStyle name="Normale 3 7 28" xfId="2063"/>
    <cellStyle name="Normale 3 7 29" xfId="2136"/>
    <cellStyle name="Normale 3 7 3" xfId="214"/>
    <cellStyle name="Normale 3 7 30" xfId="2208"/>
    <cellStyle name="Normale 3 7 31" xfId="2280"/>
    <cellStyle name="Normale 3 7 32" xfId="2350"/>
    <cellStyle name="Normale 3 7 33" xfId="2419"/>
    <cellStyle name="Normale 3 7 4" xfId="288"/>
    <cellStyle name="Normale 3 7 5" xfId="362"/>
    <cellStyle name="Normale 3 7 6" xfId="436"/>
    <cellStyle name="Normale 3 7 7" xfId="510"/>
    <cellStyle name="Normale 3 7 8" xfId="584"/>
    <cellStyle name="Normale 3 7 9" xfId="658"/>
    <cellStyle name="Normale 3 8" xfId="52"/>
    <cellStyle name="Normale 3 8 10" xfId="738"/>
    <cellStyle name="Normale 3 8 11" xfId="812"/>
    <cellStyle name="Normale 3 8 12" xfId="886"/>
    <cellStyle name="Normale 3 8 13" xfId="960"/>
    <cellStyle name="Normale 3 8 14" xfId="1034"/>
    <cellStyle name="Normale 3 8 15" xfId="1108"/>
    <cellStyle name="Normale 3 8 16" xfId="1182"/>
    <cellStyle name="Normale 3 8 17" xfId="1256"/>
    <cellStyle name="Normale 3 8 18" xfId="1330"/>
    <cellStyle name="Normale 3 8 19" xfId="1404"/>
    <cellStyle name="Normale 3 8 2" xfId="145"/>
    <cellStyle name="Normale 3 8 20" xfId="1478"/>
    <cellStyle name="Normale 3 8 21" xfId="1550"/>
    <cellStyle name="Normale 3 8 22" xfId="1624"/>
    <cellStyle name="Normale 3 8 23" xfId="1700"/>
    <cellStyle name="Normale 3 8 24" xfId="1774"/>
    <cellStyle name="Normale 3 8 25" xfId="1848"/>
    <cellStyle name="Normale 3 8 26" xfId="1922"/>
    <cellStyle name="Normale 3 8 27" xfId="1996"/>
    <cellStyle name="Normale 3 8 28" xfId="2069"/>
    <cellStyle name="Normale 3 8 29" xfId="2142"/>
    <cellStyle name="Normale 3 8 3" xfId="220"/>
    <cellStyle name="Normale 3 8 30" xfId="2214"/>
    <cellStyle name="Normale 3 8 31" xfId="2286"/>
    <cellStyle name="Normale 3 8 32" xfId="2356"/>
    <cellStyle name="Normale 3 8 33" xfId="2424"/>
    <cellStyle name="Normale 3 8 4" xfId="294"/>
    <cellStyle name="Normale 3 8 5" xfId="368"/>
    <cellStyle name="Normale 3 8 6" xfId="442"/>
    <cellStyle name="Normale 3 8 7" xfId="516"/>
    <cellStyle name="Normale 3 8 8" xfId="590"/>
    <cellStyle name="Normale 3 8 9" xfId="664"/>
    <cellStyle name="Normale 3 9" xfId="58"/>
    <cellStyle name="Normale 3 9 10" xfId="744"/>
    <cellStyle name="Normale 3 9 11" xfId="818"/>
    <cellStyle name="Normale 3 9 12" xfId="892"/>
    <cellStyle name="Normale 3 9 13" xfId="966"/>
    <cellStyle name="Normale 3 9 14" xfId="1040"/>
    <cellStyle name="Normale 3 9 15" xfId="1114"/>
    <cellStyle name="Normale 3 9 16" xfId="1188"/>
    <cellStyle name="Normale 3 9 17" xfId="1262"/>
    <cellStyle name="Normale 3 9 18" xfId="1336"/>
    <cellStyle name="Normale 3 9 19" xfId="1410"/>
    <cellStyle name="Normale 3 9 2" xfId="151"/>
    <cellStyle name="Normale 3 9 20" xfId="1484"/>
    <cellStyle name="Normale 3 9 21" xfId="1556"/>
    <cellStyle name="Normale 3 9 22" xfId="1630"/>
    <cellStyle name="Normale 3 9 23" xfId="1706"/>
    <cellStyle name="Normale 3 9 24" xfId="1780"/>
    <cellStyle name="Normale 3 9 25" xfId="1854"/>
    <cellStyle name="Normale 3 9 26" xfId="1928"/>
    <cellStyle name="Normale 3 9 27" xfId="2002"/>
    <cellStyle name="Normale 3 9 28" xfId="2075"/>
    <cellStyle name="Normale 3 9 29" xfId="2148"/>
    <cellStyle name="Normale 3 9 3" xfId="226"/>
    <cellStyle name="Normale 3 9 30" xfId="2220"/>
    <cellStyle name="Normale 3 9 31" xfId="2292"/>
    <cellStyle name="Normale 3 9 32" xfId="2362"/>
    <cellStyle name="Normale 3 9 33" xfId="2429"/>
    <cellStyle name="Normale 3 9 4" xfId="300"/>
    <cellStyle name="Normale 3 9 5" xfId="374"/>
    <cellStyle name="Normale 3 9 6" xfId="448"/>
    <cellStyle name="Normale 3 9 7" xfId="522"/>
    <cellStyle name="Normale 3 9 8" xfId="596"/>
    <cellStyle name="Normale 3 9 9" xfId="670"/>
    <cellStyle name="Normale 4" xfId="4"/>
    <cellStyle name="Normale 4 10" xfId="59"/>
    <cellStyle name="Normale 4 10 10" xfId="745"/>
    <cellStyle name="Normale 4 10 11" xfId="819"/>
    <cellStyle name="Normale 4 10 12" xfId="893"/>
    <cellStyle name="Normale 4 10 13" xfId="967"/>
    <cellStyle name="Normale 4 10 14" xfId="1041"/>
    <cellStyle name="Normale 4 10 15" xfId="1115"/>
    <cellStyle name="Normale 4 10 16" xfId="1189"/>
    <cellStyle name="Normale 4 10 17" xfId="1263"/>
    <cellStyle name="Normale 4 10 18" xfId="1337"/>
    <cellStyle name="Normale 4 10 19" xfId="1411"/>
    <cellStyle name="Normale 4 10 2" xfId="152"/>
    <cellStyle name="Normale 4 10 20" xfId="1485"/>
    <cellStyle name="Normale 4 10 21" xfId="1557"/>
    <cellStyle name="Normale 4 10 22" xfId="1631"/>
    <cellStyle name="Normale 4 10 23" xfId="1707"/>
    <cellStyle name="Normale 4 10 24" xfId="1781"/>
    <cellStyle name="Normale 4 10 25" xfId="1855"/>
    <cellStyle name="Normale 4 10 26" xfId="1929"/>
    <cellStyle name="Normale 4 10 27" xfId="2003"/>
    <cellStyle name="Normale 4 10 28" xfId="2076"/>
    <cellStyle name="Normale 4 10 29" xfId="2149"/>
    <cellStyle name="Normale 4 10 3" xfId="227"/>
    <cellStyle name="Normale 4 10 30" xfId="2221"/>
    <cellStyle name="Normale 4 10 31" xfId="2293"/>
    <cellStyle name="Normale 4 10 32" xfId="2363"/>
    <cellStyle name="Normale 4 10 33" xfId="2430"/>
    <cellStyle name="Normale 4 10 4" xfId="301"/>
    <cellStyle name="Normale 4 10 5" xfId="375"/>
    <cellStyle name="Normale 4 10 6" xfId="449"/>
    <cellStyle name="Normale 4 10 7" xfId="523"/>
    <cellStyle name="Normale 4 10 8" xfId="597"/>
    <cellStyle name="Normale 4 10 9" xfId="671"/>
    <cellStyle name="Normale 4 11" xfId="65"/>
    <cellStyle name="Normale 4 11 10" xfId="751"/>
    <cellStyle name="Normale 4 11 11" xfId="825"/>
    <cellStyle name="Normale 4 11 12" xfId="899"/>
    <cellStyle name="Normale 4 11 13" xfId="973"/>
    <cellStyle name="Normale 4 11 14" xfId="1047"/>
    <cellStyle name="Normale 4 11 15" xfId="1121"/>
    <cellStyle name="Normale 4 11 16" xfId="1195"/>
    <cellStyle name="Normale 4 11 17" xfId="1269"/>
    <cellStyle name="Normale 4 11 18" xfId="1343"/>
    <cellStyle name="Normale 4 11 19" xfId="1417"/>
    <cellStyle name="Normale 4 11 2" xfId="158"/>
    <cellStyle name="Normale 4 11 20" xfId="1491"/>
    <cellStyle name="Normale 4 11 21" xfId="1563"/>
    <cellStyle name="Normale 4 11 22" xfId="1637"/>
    <cellStyle name="Normale 4 11 23" xfId="1713"/>
    <cellStyle name="Normale 4 11 24" xfId="1787"/>
    <cellStyle name="Normale 4 11 25" xfId="1861"/>
    <cellStyle name="Normale 4 11 26" xfId="1935"/>
    <cellStyle name="Normale 4 11 27" xfId="2009"/>
    <cellStyle name="Normale 4 11 28" xfId="2082"/>
    <cellStyle name="Normale 4 11 29" xfId="2155"/>
    <cellStyle name="Normale 4 11 3" xfId="233"/>
    <cellStyle name="Normale 4 11 30" xfId="2227"/>
    <cellStyle name="Normale 4 11 31" xfId="2299"/>
    <cellStyle name="Normale 4 11 32" xfId="2369"/>
    <cellStyle name="Normale 4 11 33" xfId="2435"/>
    <cellStyle name="Normale 4 11 4" xfId="307"/>
    <cellStyle name="Normale 4 11 5" xfId="381"/>
    <cellStyle name="Normale 4 11 6" xfId="455"/>
    <cellStyle name="Normale 4 11 7" xfId="529"/>
    <cellStyle name="Normale 4 11 8" xfId="603"/>
    <cellStyle name="Normale 4 11 9" xfId="677"/>
    <cellStyle name="Normale 4 12" xfId="71"/>
    <cellStyle name="Normale 4 12 10" xfId="757"/>
    <cellStyle name="Normale 4 12 11" xfId="831"/>
    <cellStyle name="Normale 4 12 12" xfId="905"/>
    <cellStyle name="Normale 4 12 13" xfId="979"/>
    <cellStyle name="Normale 4 12 14" xfId="1053"/>
    <cellStyle name="Normale 4 12 15" xfId="1127"/>
    <cellStyle name="Normale 4 12 16" xfId="1201"/>
    <cellStyle name="Normale 4 12 17" xfId="1275"/>
    <cellStyle name="Normale 4 12 18" xfId="1349"/>
    <cellStyle name="Normale 4 12 19" xfId="1423"/>
    <cellStyle name="Normale 4 12 2" xfId="164"/>
    <cellStyle name="Normale 4 12 20" xfId="1497"/>
    <cellStyle name="Normale 4 12 21" xfId="1569"/>
    <cellStyle name="Normale 4 12 22" xfId="1643"/>
    <cellStyle name="Normale 4 12 23" xfId="1719"/>
    <cellStyle name="Normale 4 12 24" xfId="1793"/>
    <cellStyle name="Normale 4 12 25" xfId="1867"/>
    <cellStyle name="Normale 4 12 26" xfId="1941"/>
    <cellStyle name="Normale 4 12 27" xfId="2015"/>
    <cellStyle name="Normale 4 12 28" xfId="2088"/>
    <cellStyle name="Normale 4 12 29" xfId="2161"/>
    <cellStyle name="Normale 4 12 3" xfId="239"/>
    <cellStyle name="Normale 4 12 30" xfId="2233"/>
    <cellStyle name="Normale 4 12 31" xfId="2305"/>
    <cellStyle name="Normale 4 12 32" xfId="2375"/>
    <cellStyle name="Normale 4 12 33" xfId="2440"/>
    <cellStyle name="Normale 4 12 4" xfId="313"/>
    <cellStyle name="Normale 4 12 5" xfId="387"/>
    <cellStyle name="Normale 4 12 6" xfId="461"/>
    <cellStyle name="Normale 4 12 7" xfId="535"/>
    <cellStyle name="Normale 4 12 8" xfId="609"/>
    <cellStyle name="Normale 4 12 9" xfId="683"/>
    <cellStyle name="Normale 4 13" xfId="77"/>
    <cellStyle name="Normale 4 13 10" xfId="763"/>
    <cellStyle name="Normale 4 13 11" xfId="837"/>
    <cellStyle name="Normale 4 13 12" xfId="911"/>
    <cellStyle name="Normale 4 13 13" xfId="985"/>
    <cellStyle name="Normale 4 13 14" xfId="1059"/>
    <cellStyle name="Normale 4 13 15" xfId="1133"/>
    <cellStyle name="Normale 4 13 16" xfId="1207"/>
    <cellStyle name="Normale 4 13 17" xfId="1281"/>
    <cellStyle name="Normale 4 13 18" xfId="1355"/>
    <cellStyle name="Normale 4 13 19" xfId="1429"/>
    <cellStyle name="Normale 4 13 2" xfId="170"/>
    <cellStyle name="Normale 4 13 20" xfId="1503"/>
    <cellStyle name="Normale 4 13 21" xfId="1575"/>
    <cellStyle name="Normale 4 13 22" xfId="1649"/>
    <cellStyle name="Normale 4 13 23" xfId="1725"/>
    <cellStyle name="Normale 4 13 24" xfId="1799"/>
    <cellStyle name="Normale 4 13 25" xfId="1873"/>
    <cellStyle name="Normale 4 13 26" xfId="1947"/>
    <cellStyle name="Normale 4 13 27" xfId="2021"/>
    <cellStyle name="Normale 4 13 28" xfId="2094"/>
    <cellStyle name="Normale 4 13 29" xfId="2167"/>
    <cellStyle name="Normale 4 13 3" xfId="245"/>
    <cellStyle name="Normale 4 13 30" xfId="2239"/>
    <cellStyle name="Normale 4 13 31" xfId="2311"/>
    <cellStyle name="Normale 4 13 32" xfId="2380"/>
    <cellStyle name="Normale 4 13 33" xfId="2445"/>
    <cellStyle name="Normale 4 13 4" xfId="319"/>
    <cellStyle name="Normale 4 13 5" xfId="393"/>
    <cellStyle name="Normale 4 13 6" xfId="467"/>
    <cellStyle name="Normale 4 13 7" xfId="541"/>
    <cellStyle name="Normale 4 13 8" xfId="615"/>
    <cellStyle name="Normale 4 13 9" xfId="689"/>
    <cellStyle name="Normale 4 14" xfId="82"/>
    <cellStyle name="Normale 4 14 10" xfId="768"/>
    <cellStyle name="Normale 4 14 11" xfId="842"/>
    <cellStyle name="Normale 4 14 12" xfId="916"/>
    <cellStyle name="Normale 4 14 13" xfId="990"/>
    <cellStyle name="Normale 4 14 14" xfId="1064"/>
    <cellStyle name="Normale 4 14 15" xfId="1138"/>
    <cellStyle name="Normale 4 14 16" xfId="1212"/>
    <cellStyle name="Normale 4 14 17" xfId="1286"/>
    <cellStyle name="Normale 4 14 18" xfId="1360"/>
    <cellStyle name="Normale 4 14 19" xfId="1434"/>
    <cellStyle name="Normale 4 14 2" xfId="175"/>
    <cellStyle name="Normale 4 14 20" xfId="1508"/>
    <cellStyle name="Normale 4 14 21" xfId="1580"/>
    <cellStyle name="Normale 4 14 22" xfId="1654"/>
    <cellStyle name="Normale 4 14 23" xfId="1730"/>
    <cellStyle name="Normale 4 14 24" xfId="1804"/>
    <cellStyle name="Normale 4 14 25" xfId="1878"/>
    <cellStyle name="Normale 4 14 26" xfId="1952"/>
    <cellStyle name="Normale 4 14 27" xfId="2026"/>
    <cellStyle name="Normale 4 14 28" xfId="2099"/>
    <cellStyle name="Normale 4 14 29" xfId="2172"/>
    <cellStyle name="Normale 4 14 3" xfId="250"/>
    <cellStyle name="Normale 4 14 30" xfId="2244"/>
    <cellStyle name="Normale 4 14 31" xfId="2316"/>
    <cellStyle name="Normale 4 14 32" xfId="2385"/>
    <cellStyle name="Normale 4 14 33" xfId="2450"/>
    <cellStyle name="Normale 4 14 4" xfId="324"/>
    <cellStyle name="Normale 4 14 5" xfId="398"/>
    <cellStyle name="Normale 4 14 6" xfId="472"/>
    <cellStyle name="Normale 4 14 7" xfId="546"/>
    <cellStyle name="Normale 4 14 8" xfId="620"/>
    <cellStyle name="Normale 4 14 9" xfId="694"/>
    <cellStyle name="Normale 4 15" xfId="87"/>
    <cellStyle name="Normale 4 15 10" xfId="773"/>
    <cellStyle name="Normale 4 15 11" xfId="847"/>
    <cellStyle name="Normale 4 15 12" xfId="921"/>
    <cellStyle name="Normale 4 15 13" xfId="995"/>
    <cellStyle name="Normale 4 15 14" xfId="1069"/>
    <cellStyle name="Normale 4 15 15" xfId="1143"/>
    <cellStyle name="Normale 4 15 16" xfId="1217"/>
    <cellStyle name="Normale 4 15 17" xfId="1291"/>
    <cellStyle name="Normale 4 15 18" xfId="1365"/>
    <cellStyle name="Normale 4 15 19" xfId="1439"/>
    <cellStyle name="Normale 4 15 2" xfId="180"/>
    <cellStyle name="Normale 4 15 20" xfId="1513"/>
    <cellStyle name="Normale 4 15 21" xfId="1585"/>
    <cellStyle name="Normale 4 15 22" xfId="1659"/>
    <cellStyle name="Normale 4 15 23" xfId="1735"/>
    <cellStyle name="Normale 4 15 24" xfId="1809"/>
    <cellStyle name="Normale 4 15 25" xfId="1883"/>
    <cellStyle name="Normale 4 15 26" xfId="1957"/>
    <cellStyle name="Normale 4 15 27" xfId="2031"/>
    <cellStyle name="Normale 4 15 28" xfId="2104"/>
    <cellStyle name="Normale 4 15 29" xfId="2177"/>
    <cellStyle name="Normale 4 15 3" xfId="255"/>
    <cellStyle name="Normale 4 15 30" xfId="2249"/>
    <cellStyle name="Normale 4 15 31" xfId="2321"/>
    <cellStyle name="Normale 4 15 32" xfId="2390"/>
    <cellStyle name="Normale 4 15 33" xfId="2455"/>
    <cellStyle name="Normale 4 15 4" xfId="329"/>
    <cellStyle name="Normale 4 15 5" xfId="403"/>
    <cellStyle name="Normale 4 15 6" xfId="477"/>
    <cellStyle name="Normale 4 15 7" xfId="551"/>
    <cellStyle name="Normale 4 15 8" xfId="625"/>
    <cellStyle name="Normale 4 15 9" xfId="699"/>
    <cellStyle name="Normale 4 16" xfId="97"/>
    <cellStyle name="Normale 4 17" xfId="108"/>
    <cellStyle name="Normale 4 18" xfId="189"/>
    <cellStyle name="Normale 4 19" xfId="263"/>
    <cellStyle name="Normale 4 2" xfId="5"/>
    <cellStyle name="Normale 4 2 10" xfId="66"/>
    <cellStyle name="Normale 4 2 10 10" xfId="752"/>
    <cellStyle name="Normale 4 2 10 11" xfId="826"/>
    <cellStyle name="Normale 4 2 10 12" xfId="900"/>
    <cellStyle name="Normale 4 2 10 13" xfId="974"/>
    <cellStyle name="Normale 4 2 10 14" xfId="1048"/>
    <cellStyle name="Normale 4 2 10 15" xfId="1122"/>
    <cellStyle name="Normale 4 2 10 16" xfId="1196"/>
    <cellStyle name="Normale 4 2 10 17" xfId="1270"/>
    <cellStyle name="Normale 4 2 10 18" xfId="1344"/>
    <cellStyle name="Normale 4 2 10 19" xfId="1418"/>
    <cellStyle name="Normale 4 2 10 2" xfId="159"/>
    <cellStyle name="Normale 4 2 10 20" xfId="1492"/>
    <cellStyle name="Normale 4 2 10 21" xfId="1564"/>
    <cellStyle name="Normale 4 2 10 22" xfId="1638"/>
    <cellStyle name="Normale 4 2 10 23" xfId="1714"/>
    <cellStyle name="Normale 4 2 10 24" xfId="1788"/>
    <cellStyle name="Normale 4 2 10 25" xfId="1862"/>
    <cellStyle name="Normale 4 2 10 26" xfId="1936"/>
    <cellStyle name="Normale 4 2 10 27" xfId="2010"/>
    <cellStyle name="Normale 4 2 10 28" xfId="2083"/>
    <cellStyle name="Normale 4 2 10 29" xfId="2156"/>
    <cellStyle name="Normale 4 2 10 3" xfId="234"/>
    <cellStyle name="Normale 4 2 10 30" xfId="2228"/>
    <cellStyle name="Normale 4 2 10 31" xfId="2300"/>
    <cellStyle name="Normale 4 2 10 32" xfId="2370"/>
    <cellStyle name="Normale 4 2 10 33" xfId="2436"/>
    <cellStyle name="Normale 4 2 10 4" xfId="308"/>
    <cellStyle name="Normale 4 2 10 5" xfId="382"/>
    <cellStyle name="Normale 4 2 10 6" xfId="456"/>
    <cellStyle name="Normale 4 2 10 7" xfId="530"/>
    <cellStyle name="Normale 4 2 10 8" xfId="604"/>
    <cellStyle name="Normale 4 2 10 9" xfId="678"/>
    <cellStyle name="Normale 4 2 11" xfId="72"/>
    <cellStyle name="Normale 4 2 11 10" xfId="758"/>
    <cellStyle name="Normale 4 2 11 11" xfId="832"/>
    <cellStyle name="Normale 4 2 11 12" xfId="906"/>
    <cellStyle name="Normale 4 2 11 13" xfId="980"/>
    <cellStyle name="Normale 4 2 11 14" xfId="1054"/>
    <cellStyle name="Normale 4 2 11 15" xfId="1128"/>
    <cellStyle name="Normale 4 2 11 16" xfId="1202"/>
    <cellStyle name="Normale 4 2 11 17" xfId="1276"/>
    <cellStyle name="Normale 4 2 11 18" xfId="1350"/>
    <cellStyle name="Normale 4 2 11 19" xfId="1424"/>
    <cellStyle name="Normale 4 2 11 2" xfId="165"/>
    <cellStyle name="Normale 4 2 11 20" xfId="1498"/>
    <cellStyle name="Normale 4 2 11 21" xfId="1570"/>
    <cellStyle name="Normale 4 2 11 22" xfId="1644"/>
    <cellStyle name="Normale 4 2 11 23" xfId="1720"/>
    <cellStyle name="Normale 4 2 11 24" xfId="1794"/>
    <cellStyle name="Normale 4 2 11 25" xfId="1868"/>
    <cellStyle name="Normale 4 2 11 26" xfId="1942"/>
    <cellStyle name="Normale 4 2 11 27" xfId="2016"/>
    <cellStyle name="Normale 4 2 11 28" xfId="2089"/>
    <cellStyle name="Normale 4 2 11 29" xfId="2162"/>
    <cellStyle name="Normale 4 2 11 3" xfId="240"/>
    <cellStyle name="Normale 4 2 11 30" xfId="2234"/>
    <cellStyle name="Normale 4 2 11 31" xfId="2306"/>
    <cellStyle name="Normale 4 2 11 32" xfId="2376"/>
    <cellStyle name="Normale 4 2 11 33" xfId="2441"/>
    <cellStyle name="Normale 4 2 11 4" xfId="314"/>
    <cellStyle name="Normale 4 2 11 5" xfId="388"/>
    <cellStyle name="Normale 4 2 11 6" xfId="462"/>
    <cellStyle name="Normale 4 2 11 7" xfId="536"/>
    <cellStyle name="Normale 4 2 11 8" xfId="610"/>
    <cellStyle name="Normale 4 2 11 9" xfId="684"/>
    <cellStyle name="Normale 4 2 12" xfId="78"/>
    <cellStyle name="Normale 4 2 12 10" xfId="764"/>
    <cellStyle name="Normale 4 2 12 11" xfId="838"/>
    <cellStyle name="Normale 4 2 12 12" xfId="912"/>
    <cellStyle name="Normale 4 2 12 13" xfId="986"/>
    <cellStyle name="Normale 4 2 12 14" xfId="1060"/>
    <cellStyle name="Normale 4 2 12 15" xfId="1134"/>
    <cellStyle name="Normale 4 2 12 16" xfId="1208"/>
    <cellStyle name="Normale 4 2 12 17" xfId="1282"/>
    <cellStyle name="Normale 4 2 12 18" xfId="1356"/>
    <cellStyle name="Normale 4 2 12 19" xfId="1430"/>
    <cellStyle name="Normale 4 2 12 2" xfId="171"/>
    <cellStyle name="Normale 4 2 12 20" xfId="1504"/>
    <cellStyle name="Normale 4 2 12 21" xfId="1576"/>
    <cellStyle name="Normale 4 2 12 22" xfId="1650"/>
    <cellStyle name="Normale 4 2 12 23" xfId="1726"/>
    <cellStyle name="Normale 4 2 12 24" xfId="1800"/>
    <cellStyle name="Normale 4 2 12 25" xfId="1874"/>
    <cellStyle name="Normale 4 2 12 26" xfId="1948"/>
    <cellStyle name="Normale 4 2 12 27" xfId="2022"/>
    <cellStyle name="Normale 4 2 12 28" xfId="2095"/>
    <cellStyle name="Normale 4 2 12 29" xfId="2168"/>
    <cellStyle name="Normale 4 2 12 3" xfId="246"/>
    <cellStyle name="Normale 4 2 12 30" xfId="2240"/>
    <cellStyle name="Normale 4 2 12 31" xfId="2312"/>
    <cellStyle name="Normale 4 2 12 32" xfId="2381"/>
    <cellStyle name="Normale 4 2 12 33" xfId="2446"/>
    <cellStyle name="Normale 4 2 12 4" xfId="320"/>
    <cellStyle name="Normale 4 2 12 5" xfId="394"/>
    <cellStyle name="Normale 4 2 12 6" xfId="468"/>
    <cellStyle name="Normale 4 2 12 7" xfId="542"/>
    <cellStyle name="Normale 4 2 12 8" xfId="616"/>
    <cellStyle name="Normale 4 2 12 9" xfId="690"/>
    <cellStyle name="Normale 4 2 13" xfId="83"/>
    <cellStyle name="Normale 4 2 13 10" xfId="769"/>
    <cellStyle name="Normale 4 2 13 11" xfId="843"/>
    <cellStyle name="Normale 4 2 13 12" xfId="917"/>
    <cellStyle name="Normale 4 2 13 13" xfId="991"/>
    <cellStyle name="Normale 4 2 13 14" xfId="1065"/>
    <cellStyle name="Normale 4 2 13 15" xfId="1139"/>
    <cellStyle name="Normale 4 2 13 16" xfId="1213"/>
    <cellStyle name="Normale 4 2 13 17" xfId="1287"/>
    <cellStyle name="Normale 4 2 13 18" xfId="1361"/>
    <cellStyle name="Normale 4 2 13 19" xfId="1435"/>
    <cellStyle name="Normale 4 2 13 2" xfId="176"/>
    <cellStyle name="Normale 4 2 13 20" xfId="1509"/>
    <cellStyle name="Normale 4 2 13 21" xfId="1581"/>
    <cellStyle name="Normale 4 2 13 22" xfId="1655"/>
    <cellStyle name="Normale 4 2 13 23" xfId="1731"/>
    <cellStyle name="Normale 4 2 13 24" xfId="1805"/>
    <cellStyle name="Normale 4 2 13 25" xfId="1879"/>
    <cellStyle name="Normale 4 2 13 26" xfId="1953"/>
    <cellStyle name="Normale 4 2 13 27" xfId="2027"/>
    <cellStyle name="Normale 4 2 13 28" xfId="2100"/>
    <cellStyle name="Normale 4 2 13 29" xfId="2173"/>
    <cellStyle name="Normale 4 2 13 3" xfId="251"/>
    <cellStyle name="Normale 4 2 13 30" xfId="2245"/>
    <cellStyle name="Normale 4 2 13 31" xfId="2317"/>
    <cellStyle name="Normale 4 2 13 32" xfId="2386"/>
    <cellStyle name="Normale 4 2 13 33" xfId="2451"/>
    <cellStyle name="Normale 4 2 13 4" xfId="325"/>
    <cellStyle name="Normale 4 2 13 5" xfId="399"/>
    <cellStyle name="Normale 4 2 13 6" xfId="473"/>
    <cellStyle name="Normale 4 2 13 7" xfId="547"/>
    <cellStyle name="Normale 4 2 13 8" xfId="621"/>
    <cellStyle name="Normale 4 2 13 9" xfId="695"/>
    <cellStyle name="Normale 4 2 14" xfId="88"/>
    <cellStyle name="Normale 4 2 14 10" xfId="774"/>
    <cellStyle name="Normale 4 2 14 11" xfId="848"/>
    <cellStyle name="Normale 4 2 14 12" xfId="922"/>
    <cellStyle name="Normale 4 2 14 13" xfId="996"/>
    <cellStyle name="Normale 4 2 14 14" xfId="1070"/>
    <cellStyle name="Normale 4 2 14 15" xfId="1144"/>
    <cellStyle name="Normale 4 2 14 16" xfId="1218"/>
    <cellStyle name="Normale 4 2 14 17" xfId="1292"/>
    <cellStyle name="Normale 4 2 14 18" xfId="1366"/>
    <cellStyle name="Normale 4 2 14 19" xfId="1440"/>
    <cellStyle name="Normale 4 2 14 2" xfId="181"/>
    <cellStyle name="Normale 4 2 14 20" xfId="1514"/>
    <cellStyle name="Normale 4 2 14 21" xfId="1586"/>
    <cellStyle name="Normale 4 2 14 22" xfId="1660"/>
    <cellStyle name="Normale 4 2 14 23" xfId="1736"/>
    <cellStyle name="Normale 4 2 14 24" xfId="1810"/>
    <cellStyle name="Normale 4 2 14 25" xfId="1884"/>
    <cellStyle name="Normale 4 2 14 26" xfId="1958"/>
    <cellStyle name="Normale 4 2 14 27" xfId="2032"/>
    <cellStyle name="Normale 4 2 14 28" xfId="2105"/>
    <cellStyle name="Normale 4 2 14 29" xfId="2178"/>
    <cellStyle name="Normale 4 2 14 3" xfId="256"/>
    <cellStyle name="Normale 4 2 14 30" xfId="2250"/>
    <cellStyle name="Normale 4 2 14 31" xfId="2322"/>
    <cellStyle name="Normale 4 2 14 32" xfId="2391"/>
    <cellStyle name="Normale 4 2 14 33" xfId="2456"/>
    <cellStyle name="Normale 4 2 14 4" xfId="330"/>
    <cellStyle name="Normale 4 2 14 5" xfId="404"/>
    <cellStyle name="Normale 4 2 14 6" xfId="478"/>
    <cellStyle name="Normale 4 2 14 7" xfId="552"/>
    <cellStyle name="Normale 4 2 14 8" xfId="626"/>
    <cellStyle name="Normale 4 2 14 9" xfId="700"/>
    <cellStyle name="Normale 4 2 15" xfId="100"/>
    <cellStyle name="Normale 4 2 16" xfId="101"/>
    <cellStyle name="Normale 4 2 17" xfId="93"/>
    <cellStyle name="Normale 4 2 18" xfId="213"/>
    <cellStyle name="Normale 4 2 19" xfId="287"/>
    <cellStyle name="Normale 4 2 2" xfId="12"/>
    <cellStyle name="Normale 4 2 2 10" xfId="704"/>
    <cellStyle name="Normale 4 2 2 11" xfId="778"/>
    <cellStyle name="Normale 4 2 2 12" xfId="852"/>
    <cellStyle name="Normale 4 2 2 13" xfId="926"/>
    <cellStyle name="Normale 4 2 2 14" xfId="1000"/>
    <cellStyle name="Normale 4 2 2 15" xfId="1074"/>
    <cellStyle name="Normale 4 2 2 16" xfId="1148"/>
    <cellStyle name="Normale 4 2 2 17" xfId="1222"/>
    <cellStyle name="Normale 4 2 2 18" xfId="1296"/>
    <cellStyle name="Normale 4 2 2 19" xfId="1370"/>
    <cellStyle name="Normale 4 2 2 2" xfId="111"/>
    <cellStyle name="Normale 4 2 2 20" xfId="1444"/>
    <cellStyle name="Normale 4 2 2 21" xfId="1518"/>
    <cellStyle name="Normale 4 2 2 22" xfId="1590"/>
    <cellStyle name="Normale 4 2 2 23" xfId="1666"/>
    <cellStyle name="Normale 4 2 2 24" xfId="1740"/>
    <cellStyle name="Normale 4 2 2 25" xfId="1814"/>
    <cellStyle name="Normale 4 2 2 26" xfId="1888"/>
    <cellStyle name="Normale 4 2 2 27" xfId="1962"/>
    <cellStyle name="Normale 4 2 2 28" xfId="2036"/>
    <cellStyle name="Normale 4 2 2 29" xfId="2109"/>
    <cellStyle name="Normale 4 2 2 3" xfId="186"/>
    <cellStyle name="Normale 4 2 2 30" xfId="2182"/>
    <cellStyle name="Normale 4 2 2 31" xfId="2254"/>
    <cellStyle name="Normale 4 2 2 32" xfId="2326"/>
    <cellStyle name="Normale 4 2 2 33" xfId="2396"/>
    <cellStyle name="Normale 4 2 2 4" xfId="260"/>
    <cellStyle name="Normale 4 2 2 5" xfId="334"/>
    <cellStyle name="Normale 4 2 2 6" xfId="408"/>
    <cellStyle name="Normale 4 2 2 7" xfId="482"/>
    <cellStyle name="Normale 4 2 2 8" xfId="556"/>
    <cellStyle name="Normale 4 2 2 9" xfId="630"/>
    <cellStyle name="Normale 4 2 20" xfId="361"/>
    <cellStyle name="Normale 4 2 21" xfId="435"/>
    <cellStyle name="Normale 4 2 22" xfId="509"/>
    <cellStyle name="Normale 4 2 23" xfId="583"/>
    <cellStyle name="Normale 4 2 24" xfId="657"/>
    <cellStyle name="Normale 4 2 25" xfId="731"/>
    <cellStyle name="Normale 4 2 26" xfId="805"/>
    <cellStyle name="Normale 4 2 27" xfId="879"/>
    <cellStyle name="Normale 4 2 28" xfId="953"/>
    <cellStyle name="Normale 4 2 29" xfId="1027"/>
    <cellStyle name="Normale 4 2 3" xfId="24"/>
    <cellStyle name="Normale 4 2 3 10" xfId="710"/>
    <cellStyle name="Normale 4 2 3 11" xfId="784"/>
    <cellStyle name="Normale 4 2 3 12" xfId="858"/>
    <cellStyle name="Normale 4 2 3 13" xfId="932"/>
    <cellStyle name="Normale 4 2 3 14" xfId="1006"/>
    <cellStyle name="Normale 4 2 3 15" xfId="1080"/>
    <cellStyle name="Normale 4 2 3 16" xfId="1154"/>
    <cellStyle name="Normale 4 2 3 17" xfId="1228"/>
    <cellStyle name="Normale 4 2 3 18" xfId="1302"/>
    <cellStyle name="Normale 4 2 3 19" xfId="1376"/>
    <cellStyle name="Normale 4 2 3 2" xfId="117"/>
    <cellStyle name="Normale 4 2 3 20" xfId="1450"/>
    <cellStyle name="Normale 4 2 3 21" xfId="1524"/>
    <cellStyle name="Normale 4 2 3 22" xfId="1596"/>
    <cellStyle name="Normale 4 2 3 23" xfId="1672"/>
    <cellStyle name="Normale 4 2 3 24" xfId="1746"/>
    <cellStyle name="Normale 4 2 3 25" xfId="1820"/>
    <cellStyle name="Normale 4 2 3 26" xfId="1894"/>
    <cellStyle name="Normale 4 2 3 27" xfId="1968"/>
    <cellStyle name="Normale 4 2 3 28" xfId="2042"/>
    <cellStyle name="Normale 4 2 3 29" xfId="2115"/>
    <cellStyle name="Normale 4 2 3 3" xfId="192"/>
    <cellStyle name="Normale 4 2 3 30" xfId="2188"/>
    <cellStyle name="Normale 4 2 3 31" xfId="2260"/>
    <cellStyle name="Normale 4 2 3 32" xfId="2332"/>
    <cellStyle name="Normale 4 2 3 33" xfId="2401"/>
    <cellStyle name="Normale 4 2 3 4" xfId="266"/>
    <cellStyle name="Normale 4 2 3 5" xfId="340"/>
    <cellStyle name="Normale 4 2 3 6" xfId="414"/>
    <cellStyle name="Normale 4 2 3 7" xfId="488"/>
    <cellStyle name="Normale 4 2 3 8" xfId="562"/>
    <cellStyle name="Normale 4 2 3 9" xfId="636"/>
    <cellStyle name="Normale 4 2 30" xfId="1101"/>
    <cellStyle name="Normale 4 2 31" xfId="1175"/>
    <cellStyle name="Normale 4 2 32" xfId="1249"/>
    <cellStyle name="Normale 4 2 33" xfId="1323"/>
    <cellStyle name="Normale 4 2 34" xfId="1397"/>
    <cellStyle name="Normale 4 2 35" xfId="1471"/>
    <cellStyle name="Normale 4 2 36" xfId="1647"/>
    <cellStyle name="Normale 4 2 37" xfId="1469"/>
    <cellStyle name="Normale 4 2 38" xfId="1693"/>
    <cellStyle name="Normale 4 2 39" xfId="1767"/>
    <cellStyle name="Normale 4 2 4" xfId="30"/>
    <cellStyle name="Normale 4 2 4 10" xfId="716"/>
    <cellStyle name="Normale 4 2 4 11" xfId="790"/>
    <cellStyle name="Normale 4 2 4 12" xfId="864"/>
    <cellStyle name="Normale 4 2 4 13" xfId="938"/>
    <cellStyle name="Normale 4 2 4 14" xfId="1012"/>
    <cellStyle name="Normale 4 2 4 15" xfId="1086"/>
    <cellStyle name="Normale 4 2 4 16" xfId="1160"/>
    <cellStyle name="Normale 4 2 4 17" xfId="1234"/>
    <cellStyle name="Normale 4 2 4 18" xfId="1308"/>
    <cellStyle name="Normale 4 2 4 19" xfId="1382"/>
    <cellStyle name="Normale 4 2 4 2" xfId="123"/>
    <cellStyle name="Normale 4 2 4 20" xfId="1456"/>
    <cellStyle name="Normale 4 2 4 21" xfId="1530"/>
    <cellStyle name="Normale 4 2 4 22" xfId="1602"/>
    <cellStyle name="Normale 4 2 4 23" xfId="1678"/>
    <cellStyle name="Normale 4 2 4 24" xfId="1752"/>
    <cellStyle name="Normale 4 2 4 25" xfId="1826"/>
    <cellStyle name="Normale 4 2 4 26" xfId="1900"/>
    <cellStyle name="Normale 4 2 4 27" xfId="1974"/>
    <cellStyle name="Normale 4 2 4 28" xfId="2048"/>
    <cellStyle name="Normale 4 2 4 29" xfId="2121"/>
    <cellStyle name="Normale 4 2 4 3" xfId="198"/>
    <cellStyle name="Normale 4 2 4 30" xfId="2194"/>
    <cellStyle name="Normale 4 2 4 31" xfId="2266"/>
    <cellStyle name="Normale 4 2 4 32" xfId="2337"/>
    <cellStyle name="Normale 4 2 4 33" xfId="2406"/>
    <cellStyle name="Normale 4 2 4 4" xfId="272"/>
    <cellStyle name="Normale 4 2 4 5" xfId="346"/>
    <cellStyle name="Normale 4 2 4 6" xfId="420"/>
    <cellStyle name="Normale 4 2 4 7" xfId="494"/>
    <cellStyle name="Normale 4 2 4 8" xfId="568"/>
    <cellStyle name="Normale 4 2 4 9" xfId="642"/>
    <cellStyle name="Normale 4 2 40" xfId="1841"/>
    <cellStyle name="Normale 4 2 41" xfId="1915"/>
    <cellStyle name="Normale 4 2 42" xfId="1989"/>
    <cellStyle name="Normale 4 2 43" xfId="2062"/>
    <cellStyle name="Normale 4 2 44" xfId="2135"/>
    <cellStyle name="Normale 4 2 45" xfId="2207"/>
    <cellStyle name="Normale 4 2 46" xfId="1641"/>
    <cellStyle name="Normale 4 2 5" xfId="35"/>
    <cellStyle name="Normale 4 2 5 10" xfId="721"/>
    <cellStyle name="Normale 4 2 5 11" xfId="795"/>
    <cellStyle name="Normale 4 2 5 12" xfId="869"/>
    <cellStyle name="Normale 4 2 5 13" xfId="943"/>
    <cellStyle name="Normale 4 2 5 14" xfId="1017"/>
    <cellStyle name="Normale 4 2 5 15" xfId="1091"/>
    <cellStyle name="Normale 4 2 5 16" xfId="1165"/>
    <cellStyle name="Normale 4 2 5 17" xfId="1239"/>
    <cellStyle name="Normale 4 2 5 18" xfId="1313"/>
    <cellStyle name="Normale 4 2 5 19" xfId="1387"/>
    <cellStyle name="Normale 4 2 5 2" xfId="128"/>
    <cellStyle name="Normale 4 2 5 20" xfId="1461"/>
    <cellStyle name="Normale 4 2 5 21" xfId="1535"/>
    <cellStyle name="Normale 4 2 5 22" xfId="1607"/>
    <cellStyle name="Normale 4 2 5 23" xfId="1683"/>
    <cellStyle name="Normale 4 2 5 24" xfId="1757"/>
    <cellStyle name="Normale 4 2 5 25" xfId="1831"/>
    <cellStyle name="Normale 4 2 5 26" xfId="1905"/>
    <cellStyle name="Normale 4 2 5 27" xfId="1979"/>
    <cellStyle name="Normale 4 2 5 28" xfId="2053"/>
    <cellStyle name="Normale 4 2 5 29" xfId="2126"/>
    <cellStyle name="Normale 4 2 5 3" xfId="203"/>
    <cellStyle name="Normale 4 2 5 30" xfId="2199"/>
    <cellStyle name="Normale 4 2 5 31" xfId="2271"/>
    <cellStyle name="Normale 4 2 5 32" xfId="2342"/>
    <cellStyle name="Normale 4 2 5 33" xfId="2411"/>
    <cellStyle name="Normale 4 2 5 4" xfId="277"/>
    <cellStyle name="Normale 4 2 5 5" xfId="351"/>
    <cellStyle name="Normale 4 2 5 6" xfId="425"/>
    <cellStyle name="Normale 4 2 5 7" xfId="499"/>
    <cellStyle name="Normale 4 2 5 8" xfId="573"/>
    <cellStyle name="Normale 4 2 5 9" xfId="647"/>
    <cellStyle name="Normale 4 2 6" xfId="40"/>
    <cellStyle name="Normale 4 2 6 10" xfId="726"/>
    <cellStyle name="Normale 4 2 6 11" xfId="800"/>
    <cellStyle name="Normale 4 2 6 12" xfId="874"/>
    <cellStyle name="Normale 4 2 6 13" xfId="948"/>
    <cellStyle name="Normale 4 2 6 14" xfId="1022"/>
    <cellStyle name="Normale 4 2 6 15" xfId="1096"/>
    <cellStyle name="Normale 4 2 6 16" xfId="1170"/>
    <cellStyle name="Normale 4 2 6 17" xfId="1244"/>
    <cellStyle name="Normale 4 2 6 18" xfId="1318"/>
    <cellStyle name="Normale 4 2 6 19" xfId="1392"/>
    <cellStyle name="Normale 4 2 6 2" xfId="133"/>
    <cellStyle name="Normale 4 2 6 20" xfId="1466"/>
    <cellStyle name="Normale 4 2 6 21" xfId="1540"/>
    <cellStyle name="Normale 4 2 6 22" xfId="1612"/>
    <cellStyle name="Normale 4 2 6 23" xfId="1688"/>
    <cellStyle name="Normale 4 2 6 24" xfId="1762"/>
    <cellStyle name="Normale 4 2 6 25" xfId="1836"/>
    <cellStyle name="Normale 4 2 6 26" xfId="1910"/>
    <cellStyle name="Normale 4 2 6 27" xfId="1984"/>
    <cellStyle name="Normale 4 2 6 28" xfId="2058"/>
    <cellStyle name="Normale 4 2 6 29" xfId="2131"/>
    <cellStyle name="Normale 4 2 6 3" xfId="208"/>
    <cellStyle name="Normale 4 2 6 30" xfId="2204"/>
    <cellStyle name="Normale 4 2 6 31" xfId="2276"/>
    <cellStyle name="Normale 4 2 6 32" xfId="2347"/>
    <cellStyle name="Normale 4 2 6 33" xfId="2416"/>
    <cellStyle name="Normale 4 2 6 4" xfId="282"/>
    <cellStyle name="Normale 4 2 6 5" xfId="356"/>
    <cellStyle name="Normale 4 2 6 6" xfId="430"/>
    <cellStyle name="Normale 4 2 6 7" xfId="504"/>
    <cellStyle name="Normale 4 2 6 8" xfId="578"/>
    <cellStyle name="Normale 4 2 6 9" xfId="652"/>
    <cellStyle name="Normale 4 2 7" xfId="48"/>
    <cellStyle name="Normale 4 2 7 10" xfId="734"/>
    <cellStyle name="Normale 4 2 7 11" xfId="808"/>
    <cellStyle name="Normale 4 2 7 12" xfId="882"/>
    <cellStyle name="Normale 4 2 7 13" xfId="956"/>
    <cellStyle name="Normale 4 2 7 14" xfId="1030"/>
    <cellStyle name="Normale 4 2 7 15" xfId="1104"/>
    <cellStyle name="Normale 4 2 7 16" xfId="1178"/>
    <cellStyle name="Normale 4 2 7 17" xfId="1252"/>
    <cellStyle name="Normale 4 2 7 18" xfId="1326"/>
    <cellStyle name="Normale 4 2 7 19" xfId="1400"/>
    <cellStyle name="Normale 4 2 7 2" xfId="141"/>
    <cellStyle name="Normale 4 2 7 20" xfId="1474"/>
    <cellStyle name="Normale 4 2 7 21" xfId="1546"/>
    <cellStyle name="Normale 4 2 7 22" xfId="1620"/>
    <cellStyle name="Normale 4 2 7 23" xfId="1696"/>
    <cellStyle name="Normale 4 2 7 24" xfId="1770"/>
    <cellStyle name="Normale 4 2 7 25" xfId="1844"/>
    <cellStyle name="Normale 4 2 7 26" xfId="1918"/>
    <cellStyle name="Normale 4 2 7 27" xfId="1992"/>
    <cellStyle name="Normale 4 2 7 28" xfId="2065"/>
    <cellStyle name="Normale 4 2 7 29" xfId="2138"/>
    <cellStyle name="Normale 4 2 7 3" xfId="216"/>
    <cellStyle name="Normale 4 2 7 30" xfId="2210"/>
    <cellStyle name="Normale 4 2 7 31" xfId="2282"/>
    <cellStyle name="Normale 4 2 7 32" xfId="2352"/>
    <cellStyle name="Normale 4 2 7 33" xfId="2421"/>
    <cellStyle name="Normale 4 2 7 4" xfId="290"/>
    <cellStyle name="Normale 4 2 7 5" xfId="364"/>
    <cellStyle name="Normale 4 2 7 6" xfId="438"/>
    <cellStyle name="Normale 4 2 7 7" xfId="512"/>
    <cellStyle name="Normale 4 2 7 8" xfId="586"/>
    <cellStyle name="Normale 4 2 7 9" xfId="660"/>
    <cellStyle name="Normale 4 2 8" xfId="54"/>
    <cellStyle name="Normale 4 2 8 10" xfId="740"/>
    <cellStyle name="Normale 4 2 8 11" xfId="814"/>
    <cellStyle name="Normale 4 2 8 12" xfId="888"/>
    <cellStyle name="Normale 4 2 8 13" xfId="962"/>
    <cellStyle name="Normale 4 2 8 14" xfId="1036"/>
    <cellStyle name="Normale 4 2 8 15" xfId="1110"/>
    <cellStyle name="Normale 4 2 8 16" xfId="1184"/>
    <cellStyle name="Normale 4 2 8 17" xfId="1258"/>
    <cellStyle name="Normale 4 2 8 18" xfId="1332"/>
    <cellStyle name="Normale 4 2 8 19" xfId="1406"/>
    <cellStyle name="Normale 4 2 8 2" xfId="147"/>
    <cellStyle name="Normale 4 2 8 20" xfId="1480"/>
    <cellStyle name="Normale 4 2 8 21" xfId="1552"/>
    <cellStyle name="Normale 4 2 8 22" xfId="1626"/>
    <cellStyle name="Normale 4 2 8 23" xfId="1702"/>
    <cellStyle name="Normale 4 2 8 24" xfId="1776"/>
    <cellStyle name="Normale 4 2 8 25" xfId="1850"/>
    <cellStyle name="Normale 4 2 8 26" xfId="1924"/>
    <cellStyle name="Normale 4 2 8 27" xfId="1998"/>
    <cellStyle name="Normale 4 2 8 28" xfId="2071"/>
    <cellStyle name="Normale 4 2 8 29" xfId="2144"/>
    <cellStyle name="Normale 4 2 8 3" xfId="222"/>
    <cellStyle name="Normale 4 2 8 30" xfId="2216"/>
    <cellStyle name="Normale 4 2 8 31" xfId="2288"/>
    <cellStyle name="Normale 4 2 8 32" xfId="2358"/>
    <cellStyle name="Normale 4 2 8 33" xfId="2426"/>
    <cellStyle name="Normale 4 2 8 4" xfId="296"/>
    <cellStyle name="Normale 4 2 8 5" xfId="370"/>
    <cellStyle name="Normale 4 2 8 6" xfId="444"/>
    <cellStyle name="Normale 4 2 8 7" xfId="518"/>
    <cellStyle name="Normale 4 2 8 8" xfId="592"/>
    <cellStyle name="Normale 4 2 8 9" xfId="666"/>
    <cellStyle name="Normale 4 2 9" xfId="60"/>
    <cellStyle name="Normale 4 2 9 10" xfId="746"/>
    <cellStyle name="Normale 4 2 9 11" xfId="820"/>
    <cellStyle name="Normale 4 2 9 12" xfId="894"/>
    <cellStyle name="Normale 4 2 9 13" xfId="968"/>
    <cellStyle name="Normale 4 2 9 14" xfId="1042"/>
    <cellStyle name="Normale 4 2 9 15" xfId="1116"/>
    <cellStyle name="Normale 4 2 9 16" xfId="1190"/>
    <cellStyle name="Normale 4 2 9 17" xfId="1264"/>
    <cellStyle name="Normale 4 2 9 18" xfId="1338"/>
    <cellStyle name="Normale 4 2 9 19" xfId="1412"/>
    <cellStyle name="Normale 4 2 9 2" xfId="153"/>
    <cellStyle name="Normale 4 2 9 20" xfId="1486"/>
    <cellStyle name="Normale 4 2 9 21" xfId="1558"/>
    <cellStyle name="Normale 4 2 9 22" xfId="1632"/>
    <cellStyle name="Normale 4 2 9 23" xfId="1708"/>
    <cellStyle name="Normale 4 2 9 24" xfId="1782"/>
    <cellStyle name="Normale 4 2 9 25" xfId="1856"/>
    <cellStyle name="Normale 4 2 9 26" xfId="1930"/>
    <cellStyle name="Normale 4 2 9 27" xfId="2004"/>
    <cellStyle name="Normale 4 2 9 28" xfId="2077"/>
    <cellStyle name="Normale 4 2 9 29" xfId="2150"/>
    <cellStyle name="Normale 4 2 9 3" xfId="228"/>
    <cellStyle name="Normale 4 2 9 30" xfId="2222"/>
    <cellStyle name="Normale 4 2 9 31" xfId="2294"/>
    <cellStyle name="Normale 4 2 9 32" xfId="2364"/>
    <cellStyle name="Normale 4 2 9 33" xfId="2431"/>
    <cellStyle name="Normale 4 2 9 4" xfId="302"/>
    <cellStyle name="Normale 4 2 9 5" xfId="376"/>
    <cellStyle name="Normale 4 2 9 6" xfId="450"/>
    <cellStyle name="Normale 4 2 9 7" xfId="524"/>
    <cellStyle name="Normale 4 2 9 8" xfId="598"/>
    <cellStyle name="Normale 4 2 9 9" xfId="672"/>
    <cellStyle name="Normale 4 20" xfId="337"/>
    <cellStyle name="Normale 4 21" xfId="411"/>
    <cellStyle name="Normale 4 22" xfId="485"/>
    <cellStyle name="Normale 4 23" xfId="559"/>
    <cellStyle name="Normale 4 24" xfId="633"/>
    <cellStyle name="Normale 4 25" xfId="707"/>
    <cellStyle name="Normale 4 26" xfId="781"/>
    <cellStyle name="Normale 4 27" xfId="855"/>
    <cellStyle name="Normale 4 28" xfId="929"/>
    <cellStyle name="Normale 4 29" xfId="1003"/>
    <cellStyle name="Normale 4 3" xfId="9"/>
    <cellStyle name="Normale 4 3 10" xfId="703"/>
    <cellStyle name="Normale 4 3 11" xfId="777"/>
    <cellStyle name="Normale 4 3 12" xfId="851"/>
    <cellStyle name="Normale 4 3 13" xfId="925"/>
    <cellStyle name="Normale 4 3 14" xfId="999"/>
    <cellStyle name="Normale 4 3 15" xfId="1073"/>
    <cellStyle name="Normale 4 3 16" xfId="1147"/>
    <cellStyle name="Normale 4 3 17" xfId="1221"/>
    <cellStyle name="Normale 4 3 18" xfId="1295"/>
    <cellStyle name="Normale 4 3 19" xfId="1369"/>
    <cellStyle name="Normale 4 3 2" xfId="110"/>
    <cellStyle name="Normale 4 3 20" xfId="1443"/>
    <cellStyle name="Normale 4 3 21" xfId="1517"/>
    <cellStyle name="Normale 4 3 22" xfId="1589"/>
    <cellStyle name="Normale 4 3 23" xfId="1665"/>
    <cellStyle name="Normale 4 3 24" xfId="1739"/>
    <cellStyle name="Normale 4 3 25" xfId="1813"/>
    <cellStyle name="Normale 4 3 26" xfId="1887"/>
    <cellStyle name="Normale 4 3 27" xfId="1961"/>
    <cellStyle name="Normale 4 3 28" xfId="2035"/>
    <cellStyle name="Normale 4 3 29" xfId="2108"/>
    <cellStyle name="Normale 4 3 3" xfId="185"/>
    <cellStyle name="Normale 4 3 30" xfId="2181"/>
    <cellStyle name="Normale 4 3 31" xfId="2253"/>
    <cellStyle name="Normale 4 3 32" xfId="2325"/>
    <cellStyle name="Normale 4 3 33" xfId="2395"/>
    <cellStyle name="Normale 4 3 4" xfId="259"/>
    <cellStyle name="Normale 4 3 5" xfId="333"/>
    <cellStyle name="Normale 4 3 6" xfId="407"/>
    <cellStyle name="Normale 4 3 7" xfId="481"/>
    <cellStyle name="Normale 4 3 8" xfId="555"/>
    <cellStyle name="Normale 4 3 9" xfId="629"/>
    <cellStyle name="Normale 4 30" xfId="1077"/>
    <cellStyle name="Normale 4 31" xfId="1151"/>
    <cellStyle name="Normale 4 32" xfId="1225"/>
    <cellStyle name="Normale 4 33" xfId="1299"/>
    <cellStyle name="Normale 4 34" xfId="1373"/>
    <cellStyle name="Normale 4 35" xfId="1447"/>
    <cellStyle name="Normale 4 36" xfId="1521"/>
    <cellStyle name="Normale 4 37" xfId="1549"/>
    <cellStyle name="Normale 4 38" xfId="1669"/>
    <cellStyle name="Normale 4 39" xfId="1743"/>
    <cellStyle name="Normale 4 4" xfId="23"/>
    <cellStyle name="Normale 4 4 10" xfId="709"/>
    <cellStyle name="Normale 4 4 11" xfId="783"/>
    <cellStyle name="Normale 4 4 12" xfId="857"/>
    <cellStyle name="Normale 4 4 13" xfId="931"/>
    <cellStyle name="Normale 4 4 14" xfId="1005"/>
    <cellStyle name="Normale 4 4 15" xfId="1079"/>
    <cellStyle name="Normale 4 4 16" xfId="1153"/>
    <cellStyle name="Normale 4 4 17" xfId="1227"/>
    <cellStyle name="Normale 4 4 18" xfId="1301"/>
    <cellStyle name="Normale 4 4 19" xfId="1375"/>
    <cellStyle name="Normale 4 4 2" xfId="116"/>
    <cellStyle name="Normale 4 4 20" xfId="1449"/>
    <cellStyle name="Normale 4 4 21" xfId="1523"/>
    <cellStyle name="Normale 4 4 22" xfId="1595"/>
    <cellStyle name="Normale 4 4 23" xfId="1671"/>
    <cellStyle name="Normale 4 4 24" xfId="1745"/>
    <cellStyle name="Normale 4 4 25" xfId="1819"/>
    <cellStyle name="Normale 4 4 26" xfId="1893"/>
    <cellStyle name="Normale 4 4 27" xfId="1967"/>
    <cellStyle name="Normale 4 4 28" xfId="2041"/>
    <cellStyle name="Normale 4 4 29" xfId="2114"/>
    <cellStyle name="Normale 4 4 3" xfId="191"/>
    <cellStyle name="Normale 4 4 30" xfId="2187"/>
    <cellStyle name="Normale 4 4 31" xfId="2259"/>
    <cellStyle name="Normale 4 4 32" xfId="2331"/>
    <cellStyle name="Normale 4 4 33" xfId="2400"/>
    <cellStyle name="Normale 4 4 4" xfId="265"/>
    <cellStyle name="Normale 4 4 5" xfId="339"/>
    <cellStyle name="Normale 4 4 6" xfId="413"/>
    <cellStyle name="Normale 4 4 7" xfId="487"/>
    <cellStyle name="Normale 4 4 8" xfId="561"/>
    <cellStyle name="Normale 4 4 9" xfId="635"/>
    <cellStyle name="Normale 4 40" xfId="1817"/>
    <cellStyle name="Normale 4 41" xfId="1891"/>
    <cellStyle name="Normale 4 42" xfId="1965"/>
    <cellStyle name="Normale 4 43" xfId="2039"/>
    <cellStyle name="Normale 4 44" xfId="2112"/>
    <cellStyle name="Normale 4 45" xfId="2185"/>
    <cellStyle name="Normale 4 46" xfId="2257"/>
    <cellStyle name="Normale 4 47" xfId="1988"/>
    <cellStyle name="Normale 4 5" xfId="29"/>
    <cellStyle name="Normale 4 5 10" xfId="715"/>
    <cellStyle name="Normale 4 5 11" xfId="789"/>
    <cellStyle name="Normale 4 5 12" xfId="863"/>
    <cellStyle name="Normale 4 5 13" xfId="937"/>
    <cellStyle name="Normale 4 5 14" xfId="1011"/>
    <cellStyle name="Normale 4 5 15" xfId="1085"/>
    <cellStyle name="Normale 4 5 16" xfId="1159"/>
    <cellStyle name="Normale 4 5 17" xfId="1233"/>
    <cellStyle name="Normale 4 5 18" xfId="1307"/>
    <cellStyle name="Normale 4 5 19" xfId="1381"/>
    <cellStyle name="Normale 4 5 2" xfId="122"/>
    <cellStyle name="Normale 4 5 20" xfId="1455"/>
    <cellStyle name="Normale 4 5 21" xfId="1529"/>
    <cellStyle name="Normale 4 5 22" xfId="1601"/>
    <cellStyle name="Normale 4 5 23" xfId="1677"/>
    <cellStyle name="Normale 4 5 24" xfId="1751"/>
    <cellStyle name="Normale 4 5 25" xfId="1825"/>
    <cellStyle name="Normale 4 5 26" xfId="1899"/>
    <cellStyle name="Normale 4 5 27" xfId="1973"/>
    <cellStyle name="Normale 4 5 28" xfId="2047"/>
    <cellStyle name="Normale 4 5 29" xfId="2120"/>
    <cellStyle name="Normale 4 5 3" xfId="197"/>
    <cellStyle name="Normale 4 5 30" xfId="2193"/>
    <cellStyle name="Normale 4 5 31" xfId="2265"/>
    <cellStyle name="Normale 4 5 32" xfId="2336"/>
    <cellStyle name="Normale 4 5 33" xfId="2405"/>
    <cellStyle name="Normale 4 5 4" xfId="271"/>
    <cellStyle name="Normale 4 5 5" xfId="345"/>
    <cellStyle name="Normale 4 5 6" xfId="419"/>
    <cellStyle name="Normale 4 5 7" xfId="493"/>
    <cellStyle name="Normale 4 5 8" xfId="567"/>
    <cellStyle name="Normale 4 5 9" xfId="641"/>
    <cellStyle name="Normale 4 6" xfId="34"/>
    <cellStyle name="Normale 4 6 10" xfId="720"/>
    <cellStyle name="Normale 4 6 11" xfId="794"/>
    <cellStyle name="Normale 4 6 12" xfId="868"/>
    <cellStyle name="Normale 4 6 13" xfId="942"/>
    <cellStyle name="Normale 4 6 14" xfId="1016"/>
    <cellStyle name="Normale 4 6 15" xfId="1090"/>
    <cellStyle name="Normale 4 6 16" xfId="1164"/>
    <cellStyle name="Normale 4 6 17" xfId="1238"/>
    <cellStyle name="Normale 4 6 18" xfId="1312"/>
    <cellStyle name="Normale 4 6 19" xfId="1386"/>
    <cellStyle name="Normale 4 6 2" xfId="127"/>
    <cellStyle name="Normale 4 6 20" xfId="1460"/>
    <cellStyle name="Normale 4 6 21" xfId="1534"/>
    <cellStyle name="Normale 4 6 22" xfId="1606"/>
    <cellStyle name="Normale 4 6 23" xfId="1682"/>
    <cellStyle name="Normale 4 6 24" xfId="1756"/>
    <cellStyle name="Normale 4 6 25" xfId="1830"/>
    <cellStyle name="Normale 4 6 26" xfId="1904"/>
    <cellStyle name="Normale 4 6 27" xfId="1978"/>
    <cellStyle name="Normale 4 6 28" xfId="2052"/>
    <cellStyle name="Normale 4 6 29" xfId="2125"/>
    <cellStyle name="Normale 4 6 3" xfId="202"/>
    <cellStyle name="Normale 4 6 30" xfId="2198"/>
    <cellStyle name="Normale 4 6 31" xfId="2270"/>
    <cellStyle name="Normale 4 6 32" xfId="2341"/>
    <cellStyle name="Normale 4 6 33" xfId="2410"/>
    <cellStyle name="Normale 4 6 4" xfId="276"/>
    <cellStyle name="Normale 4 6 5" xfId="350"/>
    <cellStyle name="Normale 4 6 6" xfId="424"/>
    <cellStyle name="Normale 4 6 7" xfId="498"/>
    <cellStyle name="Normale 4 6 8" xfId="572"/>
    <cellStyle name="Normale 4 6 9" xfId="646"/>
    <cellStyle name="Normale 4 7" xfId="39"/>
    <cellStyle name="Normale 4 7 10" xfId="725"/>
    <cellStyle name="Normale 4 7 11" xfId="799"/>
    <cellStyle name="Normale 4 7 12" xfId="873"/>
    <cellStyle name="Normale 4 7 13" xfId="947"/>
    <cellStyle name="Normale 4 7 14" xfId="1021"/>
    <cellStyle name="Normale 4 7 15" xfId="1095"/>
    <cellStyle name="Normale 4 7 16" xfId="1169"/>
    <cellStyle name="Normale 4 7 17" xfId="1243"/>
    <cellStyle name="Normale 4 7 18" xfId="1317"/>
    <cellStyle name="Normale 4 7 19" xfId="1391"/>
    <cellStyle name="Normale 4 7 2" xfId="132"/>
    <cellStyle name="Normale 4 7 20" xfId="1465"/>
    <cellStyle name="Normale 4 7 21" xfId="1539"/>
    <cellStyle name="Normale 4 7 22" xfId="1611"/>
    <cellStyle name="Normale 4 7 23" xfId="1687"/>
    <cellStyle name="Normale 4 7 24" xfId="1761"/>
    <cellStyle name="Normale 4 7 25" xfId="1835"/>
    <cellStyle name="Normale 4 7 26" xfId="1909"/>
    <cellStyle name="Normale 4 7 27" xfId="1983"/>
    <cellStyle name="Normale 4 7 28" xfId="2057"/>
    <cellStyle name="Normale 4 7 29" xfId="2130"/>
    <cellStyle name="Normale 4 7 3" xfId="207"/>
    <cellStyle name="Normale 4 7 30" xfId="2203"/>
    <cellStyle name="Normale 4 7 31" xfId="2275"/>
    <cellStyle name="Normale 4 7 32" xfId="2346"/>
    <cellStyle name="Normale 4 7 33" xfId="2415"/>
    <cellStyle name="Normale 4 7 4" xfId="281"/>
    <cellStyle name="Normale 4 7 5" xfId="355"/>
    <cellStyle name="Normale 4 7 6" xfId="429"/>
    <cellStyle name="Normale 4 7 7" xfId="503"/>
    <cellStyle name="Normale 4 7 8" xfId="577"/>
    <cellStyle name="Normale 4 7 9" xfId="651"/>
    <cellStyle name="Normale 4 8" xfId="47"/>
    <cellStyle name="Normale 4 8 10" xfId="733"/>
    <cellStyle name="Normale 4 8 11" xfId="807"/>
    <cellStyle name="Normale 4 8 12" xfId="881"/>
    <cellStyle name="Normale 4 8 13" xfId="955"/>
    <cellStyle name="Normale 4 8 14" xfId="1029"/>
    <cellStyle name="Normale 4 8 15" xfId="1103"/>
    <cellStyle name="Normale 4 8 16" xfId="1177"/>
    <cellStyle name="Normale 4 8 17" xfId="1251"/>
    <cellStyle name="Normale 4 8 18" xfId="1325"/>
    <cellStyle name="Normale 4 8 19" xfId="1399"/>
    <cellStyle name="Normale 4 8 2" xfId="140"/>
    <cellStyle name="Normale 4 8 20" xfId="1473"/>
    <cellStyle name="Normale 4 8 21" xfId="1545"/>
    <cellStyle name="Normale 4 8 22" xfId="1619"/>
    <cellStyle name="Normale 4 8 23" xfId="1695"/>
    <cellStyle name="Normale 4 8 24" xfId="1769"/>
    <cellStyle name="Normale 4 8 25" xfId="1843"/>
    <cellStyle name="Normale 4 8 26" xfId="1917"/>
    <cellStyle name="Normale 4 8 27" xfId="1991"/>
    <cellStyle name="Normale 4 8 28" xfId="2064"/>
    <cellStyle name="Normale 4 8 29" xfId="2137"/>
    <cellStyle name="Normale 4 8 3" xfId="215"/>
    <cellStyle name="Normale 4 8 30" xfId="2209"/>
    <cellStyle name="Normale 4 8 31" xfId="2281"/>
    <cellStyle name="Normale 4 8 32" xfId="2351"/>
    <cellStyle name="Normale 4 8 33" xfId="2420"/>
    <cellStyle name="Normale 4 8 4" xfId="289"/>
    <cellStyle name="Normale 4 8 5" xfId="363"/>
    <cellStyle name="Normale 4 8 6" xfId="437"/>
    <cellStyle name="Normale 4 8 7" xfId="511"/>
    <cellStyle name="Normale 4 8 8" xfId="585"/>
    <cellStyle name="Normale 4 8 9" xfId="659"/>
    <cellStyle name="Normale 4 9" xfId="53"/>
    <cellStyle name="Normale 4 9 10" xfId="739"/>
    <cellStyle name="Normale 4 9 11" xfId="813"/>
    <cellStyle name="Normale 4 9 12" xfId="887"/>
    <cellStyle name="Normale 4 9 13" xfId="961"/>
    <cellStyle name="Normale 4 9 14" xfId="1035"/>
    <cellStyle name="Normale 4 9 15" xfId="1109"/>
    <cellStyle name="Normale 4 9 16" xfId="1183"/>
    <cellStyle name="Normale 4 9 17" xfId="1257"/>
    <cellStyle name="Normale 4 9 18" xfId="1331"/>
    <cellStyle name="Normale 4 9 19" xfId="1405"/>
    <cellStyle name="Normale 4 9 2" xfId="146"/>
    <cellStyle name="Normale 4 9 20" xfId="1479"/>
    <cellStyle name="Normale 4 9 21" xfId="1551"/>
    <cellStyle name="Normale 4 9 22" xfId="1625"/>
    <cellStyle name="Normale 4 9 23" xfId="1701"/>
    <cellStyle name="Normale 4 9 24" xfId="1775"/>
    <cellStyle name="Normale 4 9 25" xfId="1849"/>
    <cellStyle name="Normale 4 9 26" xfId="1923"/>
    <cellStyle name="Normale 4 9 27" xfId="1997"/>
    <cellStyle name="Normale 4 9 28" xfId="2070"/>
    <cellStyle name="Normale 4 9 29" xfId="2143"/>
    <cellStyle name="Normale 4 9 3" xfId="221"/>
    <cellStyle name="Normale 4 9 30" xfId="2215"/>
    <cellStyle name="Normale 4 9 31" xfId="2287"/>
    <cellStyle name="Normale 4 9 32" xfId="2357"/>
    <cellStyle name="Normale 4 9 33" xfId="2425"/>
    <cellStyle name="Normale 4 9 4" xfId="295"/>
    <cellStyle name="Normale 4 9 5" xfId="369"/>
    <cellStyle name="Normale 4 9 6" xfId="443"/>
    <cellStyle name="Normale 4 9 7" xfId="517"/>
    <cellStyle name="Normale 4 9 8" xfId="591"/>
    <cellStyle name="Normale 4 9 9" xfId="665"/>
    <cellStyle name="Normale 5" xfId="6"/>
    <cellStyle name="Normale 5 10" xfId="55"/>
    <cellStyle name="Normale 5 10 10" xfId="741"/>
    <cellStyle name="Normale 5 10 11" xfId="815"/>
    <cellStyle name="Normale 5 10 12" xfId="889"/>
    <cellStyle name="Normale 5 10 13" xfId="963"/>
    <cellStyle name="Normale 5 10 14" xfId="1037"/>
    <cellStyle name="Normale 5 10 15" xfId="1111"/>
    <cellStyle name="Normale 5 10 16" xfId="1185"/>
    <cellStyle name="Normale 5 10 17" xfId="1259"/>
    <cellStyle name="Normale 5 10 18" xfId="1333"/>
    <cellStyle name="Normale 5 10 19" xfId="1407"/>
    <cellStyle name="Normale 5 10 2" xfId="148"/>
    <cellStyle name="Normale 5 10 20" xfId="1481"/>
    <cellStyle name="Normale 5 10 21" xfId="1553"/>
    <cellStyle name="Normale 5 10 22" xfId="1627"/>
    <cellStyle name="Normale 5 10 23" xfId="1703"/>
    <cellStyle name="Normale 5 10 24" xfId="1777"/>
    <cellStyle name="Normale 5 10 25" xfId="1851"/>
    <cellStyle name="Normale 5 10 26" xfId="1925"/>
    <cellStyle name="Normale 5 10 27" xfId="1999"/>
    <cellStyle name="Normale 5 10 28" xfId="2072"/>
    <cellStyle name="Normale 5 10 29" xfId="2145"/>
    <cellStyle name="Normale 5 10 3" xfId="223"/>
    <cellStyle name="Normale 5 10 30" xfId="2217"/>
    <cellStyle name="Normale 5 10 31" xfId="2289"/>
    <cellStyle name="Normale 5 10 32" xfId="2359"/>
    <cellStyle name="Normale 5 10 33" xfId="2427"/>
    <cellStyle name="Normale 5 10 4" xfId="297"/>
    <cellStyle name="Normale 5 10 5" xfId="371"/>
    <cellStyle name="Normale 5 10 6" xfId="445"/>
    <cellStyle name="Normale 5 10 7" xfId="519"/>
    <cellStyle name="Normale 5 10 8" xfId="593"/>
    <cellStyle name="Normale 5 10 9" xfId="667"/>
    <cellStyle name="Normale 5 11" xfId="61"/>
    <cellStyle name="Normale 5 11 10" xfId="747"/>
    <cellStyle name="Normale 5 11 11" xfId="821"/>
    <cellStyle name="Normale 5 11 12" xfId="895"/>
    <cellStyle name="Normale 5 11 13" xfId="969"/>
    <cellStyle name="Normale 5 11 14" xfId="1043"/>
    <cellStyle name="Normale 5 11 15" xfId="1117"/>
    <cellStyle name="Normale 5 11 16" xfId="1191"/>
    <cellStyle name="Normale 5 11 17" xfId="1265"/>
    <cellStyle name="Normale 5 11 18" xfId="1339"/>
    <cellStyle name="Normale 5 11 19" xfId="1413"/>
    <cellStyle name="Normale 5 11 2" xfId="154"/>
    <cellStyle name="Normale 5 11 20" xfId="1487"/>
    <cellStyle name="Normale 5 11 21" xfId="1559"/>
    <cellStyle name="Normale 5 11 22" xfId="1633"/>
    <cellStyle name="Normale 5 11 23" xfId="1709"/>
    <cellStyle name="Normale 5 11 24" xfId="1783"/>
    <cellStyle name="Normale 5 11 25" xfId="1857"/>
    <cellStyle name="Normale 5 11 26" xfId="1931"/>
    <cellStyle name="Normale 5 11 27" xfId="2005"/>
    <cellStyle name="Normale 5 11 28" xfId="2078"/>
    <cellStyle name="Normale 5 11 29" xfId="2151"/>
    <cellStyle name="Normale 5 11 3" xfId="229"/>
    <cellStyle name="Normale 5 11 30" xfId="2223"/>
    <cellStyle name="Normale 5 11 31" xfId="2295"/>
    <cellStyle name="Normale 5 11 32" xfId="2365"/>
    <cellStyle name="Normale 5 11 33" xfId="2432"/>
    <cellStyle name="Normale 5 11 4" xfId="303"/>
    <cellStyle name="Normale 5 11 5" xfId="377"/>
    <cellStyle name="Normale 5 11 6" xfId="451"/>
    <cellStyle name="Normale 5 11 7" xfId="525"/>
    <cellStyle name="Normale 5 11 8" xfId="599"/>
    <cellStyle name="Normale 5 11 9" xfId="673"/>
    <cellStyle name="Normale 5 12" xfId="67"/>
    <cellStyle name="Normale 5 12 10" xfId="753"/>
    <cellStyle name="Normale 5 12 11" xfId="827"/>
    <cellStyle name="Normale 5 12 12" xfId="901"/>
    <cellStyle name="Normale 5 12 13" xfId="975"/>
    <cellStyle name="Normale 5 12 14" xfId="1049"/>
    <cellStyle name="Normale 5 12 15" xfId="1123"/>
    <cellStyle name="Normale 5 12 16" xfId="1197"/>
    <cellStyle name="Normale 5 12 17" xfId="1271"/>
    <cellStyle name="Normale 5 12 18" xfId="1345"/>
    <cellStyle name="Normale 5 12 19" xfId="1419"/>
    <cellStyle name="Normale 5 12 2" xfId="160"/>
    <cellStyle name="Normale 5 12 20" xfId="1493"/>
    <cellStyle name="Normale 5 12 21" xfId="1565"/>
    <cellStyle name="Normale 5 12 22" xfId="1639"/>
    <cellStyle name="Normale 5 12 23" xfId="1715"/>
    <cellStyle name="Normale 5 12 24" xfId="1789"/>
    <cellStyle name="Normale 5 12 25" xfId="1863"/>
    <cellStyle name="Normale 5 12 26" xfId="1937"/>
    <cellStyle name="Normale 5 12 27" xfId="2011"/>
    <cellStyle name="Normale 5 12 28" xfId="2084"/>
    <cellStyle name="Normale 5 12 29" xfId="2157"/>
    <cellStyle name="Normale 5 12 3" xfId="235"/>
    <cellStyle name="Normale 5 12 30" xfId="2229"/>
    <cellStyle name="Normale 5 12 31" xfId="2301"/>
    <cellStyle name="Normale 5 12 32" xfId="2371"/>
    <cellStyle name="Normale 5 12 33" xfId="2437"/>
    <cellStyle name="Normale 5 12 4" xfId="309"/>
    <cellStyle name="Normale 5 12 5" xfId="383"/>
    <cellStyle name="Normale 5 12 6" xfId="457"/>
    <cellStyle name="Normale 5 12 7" xfId="531"/>
    <cellStyle name="Normale 5 12 8" xfId="605"/>
    <cellStyle name="Normale 5 12 9" xfId="679"/>
    <cellStyle name="Normale 5 13" xfId="73"/>
    <cellStyle name="Normale 5 13 10" xfId="759"/>
    <cellStyle name="Normale 5 13 11" xfId="833"/>
    <cellStyle name="Normale 5 13 12" xfId="907"/>
    <cellStyle name="Normale 5 13 13" xfId="981"/>
    <cellStyle name="Normale 5 13 14" xfId="1055"/>
    <cellStyle name="Normale 5 13 15" xfId="1129"/>
    <cellStyle name="Normale 5 13 16" xfId="1203"/>
    <cellStyle name="Normale 5 13 17" xfId="1277"/>
    <cellStyle name="Normale 5 13 18" xfId="1351"/>
    <cellStyle name="Normale 5 13 19" xfId="1425"/>
    <cellStyle name="Normale 5 13 2" xfId="166"/>
    <cellStyle name="Normale 5 13 20" xfId="1499"/>
    <cellStyle name="Normale 5 13 21" xfId="1571"/>
    <cellStyle name="Normale 5 13 22" xfId="1645"/>
    <cellStyle name="Normale 5 13 23" xfId="1721"/>
    <cellStyle name="Normale 5 13 24" xfId="1795"/>
    <cellStyle name="Normale 5 13 25" xfId="1869"/>
    <cellStyle name="Normale 5 13 26" xfId="1943"/>
    <cellStyle name="Normale 5 13 27" xfId="2017"/>
    <cellStyle name="Normale 5 13 28" xfId="2090"/>
    <cellStyle name="Normale 5 13 29" xfId="2163"/>
    <cellStyle name="Normale 5 13 3" xfId="241"/>
    <cellStyle name="Normale 5 13 30" xfId="2235"/>
    <cellStyle name="Normale 5 13 31" xfId="2307"/>
    <cellStyle name="Normale 5 13 32" xfId="2377"/>
    <cellStyle name="Normale 5 13 33" xfId="2442"/>
    <cellStyle name="Normale 5 13 4" xfId="315"/>
    <cellStyle name="Normale 5 13 5" xfId="389"/>
    <cellStyle name="Normale 5 13 6" xfId="463"/>
    <cellStyle name="Normale 5 13 7" xfId="537"/>
    <cellStyle name="Normale 5 13 8" xfId="611"/>
    <cellStyle name="Normale 5 13 9" xfId="685"/>
    <cellStyle name="Normale 5 14" xfId="79"/>
    <cellStyle name="Normale 5 14 10" xfId="765"/>
    <cellStyle name="Normale 5 14 11" xfId="839"/>
    <cellStyle name="Normale 5 14 12" xfId="913"/>
    <cellStyle name="Normale 5 14 13" xfId="987"/>
    <cellStyle name="Normale 5 14 14" xfId="1061"/>
    <cellStyle name="Normale 5 14 15" xfId="1135"/>
    <cellStyle name="Normale 5 14 16" xfId="1209"/>
    <cellStyle name="Normale 5 14 17" xfId="1283"/>
    <cellStyle name="Normale 5 14 18" xfId="1357"/>
    <cellStyle name="Normale 5 14 19" xfId="1431"/>
    <cellStyle name="Normale 5 14 2" xfId="172"/>
    <cellStyle name="Normale 5 14 20" xfId="1505"/>
    <cellStyle name="Normale 5 14 21" xfId="1577"/>
    <cellStyle name="Normale 5 14 22" xfId="1651"/>
    <cellStyle name="Normale 5 14 23" xfId="1727"/>
    <cellStyle name="Normale 5 14 24" xfId="1801"/>
    <cellStyle name="Normale 5 14 25" xfId="1875"/>
    <cellStyle name="Normale 5 14 26" xfId="1949"/>
    <cellStyle name="Normale 5 14 27" xfId="2023"/>
    <cellStyle name="Normale 5 14 28" xfId="2096"/>
    <cellStyle name="Normale 5 14 29" xfId="2169"/>
    <cellStyle name="Normale 5 14 3" xfId="247"/>
    <cellStyle name="Normale 5 14 30" xfId="2241"/>
    <cellStyle name="Normale 5 14 31" xfId="2313"/>
    <cellStyle name="Normale 5 14 32" xfId="2382"/>
    <cellStyle name="Normale 5 14 33" xfId="2447"/>
    <cellStyle name="Normale 5 14 4" xfId="321"/>
    <cellStyle name="Normale 5 14 5" xfId="395"/>
    <cellStyle name="Normale 5 14 6" xfId="469"/>
    <cellStyle name="Normale 5 14 7" xfId="543"/>
    <cellStyle name="Normale 5 14 8" xfId="617"/>
    <cellStyle name="Normale 5 14 9" xfId="691"/>
    <cellStyle name="Normale 5 15" xfId="84"/>
    <cellStyle name="Normale 5 15 10" xfId="770"/>
    <cellStyle name="Normale 5 15 11" xfId="844"/>
    <cellStyle name="Normale 5 15 12" xfId="918"/>
    <cellStyle name="Normale 5 15 13" xfId="992"/>
    <cellStyle name="Normale 5 15 14" xfId="1066"/>
    <cellStyle name="Normale 5 15 15" xfId="1140"/>
    <cellStyle name="Normale 5 15 16" xfId="1214"/>
    <cellStyle name="Normale 5 15 17" xfId="1288"/>
    <cellStyle name="Normale 5 15 18" xfId="1362"/>
    <cellStyle name="Normale 5 15 19" xfId="1436"/>
    <cellStyle name="Normale 5 15 2" xfId="177"/>
    <cellStyle name="Normale 5 15 20" xfId="1510"/>
    <cellStyle name="Normale 5 15 21" xfId="1582"/>
    <cellStyle name="Normale 5 15 22" xfId="1656"/>
    <cellStyle name="Normale 5 15 23" xfId="1732"/>
    <cellStyle name="Normale 5 15 24" xfId="1806"/>
    <cellStyle name="Normale 5 15 25" xfId="1880"/>
    <cellStyle name="Normale 5 15 26" xfId="1954"/>
    <cellStyle name="Normale 5 15 27" xfId="2028"/>
    <cellStyle name="Normale 5 15 28" xfId="2101"/>
    <cellStyle name="Normale 5 15 29" xfId="2174"/>
    <cellStyle name="Normale 5 15 3" xfId="252"/>
    <cellStyle name="Normale 5 15 30" xfId="2246"/>
    <cellStyle name="Normale 5 15 31" xfId="2318"/>
    <cellStyle name="Normale 5 15 32" xfId="2387"/>
    <cellStyle name="Normale 5 15 33" xfId="2452"/>
    <cellStyle name="Normale 5 15 4" xfId="326"/>
    <cellStyle name="Normale 5 15 5" xfId="400"/>
    <cellStyle name="Normale 5 15 6" xfId="474"/>
    <cellStyle name="Normale 5 15 7" xfId="548"/>
    <cellStyle name="Normale 5 15 8" xfId="622"/>
    <cellStyle name="Normale 5 15 9" xfId="696"/>
    <cellStyle name="Normale 5 16" xfId="89"/>
    <cellStyle name="Normale 5 16 10" xfId="775"/>
    <cellStyle name="Normale 5 16 11" xfId="849"/>
    <cellStyle name="Normale 5 16 12" xfId="923"/>
    <cellStyle name="Normale 5 16 13" xfId="997"/>
    <cellStyle name="Normale 5 16 14" xfId="1071"/>
    <cellStyle name="Normale 5 16 15" xfId="1145"/>
    <cellStyle name="Normale 5 16 16" xfId="1219"/>
    <cellStyle name="Normale 5 16 17" xfId="1293"/>
    <cellStyle name="Normale 5 16 18" xfId="1367"/>
    <cellStyle name="Normale 5 16 19" xfId="1441"/>
    <cellStyle name="Normale 5 16 2" xfId="182"/>
    <cellStyle name="Normale 5 16 20" xfId="1515"/>
    <cellStyle name="Normale 5 16 21" xfId="1587"/>
    <cellStyle name="Normale 5 16 22" xfId="1661"/>
    <cellStyle name="Normale 5 16 23" xfId="1737"/>
    <cellStyle name="Normale 5 16 24" xfId="1811"/>
    <cellStyle name="Normale 5 16 25" xfId="1885"/>
    <cellStyle name="Normale 5 16 26" xfId="1959"/>
    <cellStyle name="Normale 5 16 27" xfId="2033"/>
    <cellStyle name="Normale 5 16 28" xfId="2106"/>
    <cellStyle name="Normale 5 16 29" xfId="2179"/>
    <cellStyle name="Normale 5 16 3" xfId="257"/>
    <cellStyle name="Normale 5 16 30" xfId="2251"/>
    <cellStyle name="Normale 5 16 31" xfId="2323"/>
    <cellStyle name="Normale 5 16 32" xfId="2392"/>
    <cellStyle name="Normale 5 16 33" xfId="2457"/>
    <cellStyle name="Normale 5 16 4" xfId="331"/>
    <cellStyle name="Normale 5 16 5" xfId="405"/>
    <cellStyle name="Normale 5 16 6" xfId="479"/>
    <cellStyle name="Normale 5 16 7" xfId="553"/>
    <cellStyle name="Normale 5 16 8" xfId="627"/>
    <cellStyle name="Normale 5 16 9" xfId="701"/>
    <cellStyle name="Normale 5 17" xfId="98"/>
    <cellStyle name="Normale 5 18" xfId="106"/>
    <cellStyle name="Normale 5 19" xfId="92"/>
    <cellStyle name="Normale 5 2" xfId="10"/>
    <cellStyle name="Normale 5 2 10" xfId="687"/>
    <cellStyle name="Normale 5 2 11" xfId="761"/>
    <cellStyle name="Normale 5 2 12" xfId="835"/>
    <cellStyle name="Normale 5 2 13" xfId="909"/>
    <cellStyle name="Normale 5 2 14" xfId="983"/>
    <cellStyle name="Normale 5 2 15" xfId="1057"/>
    <cellStyle name="Normale 5 2 16" xfId="1131"/>
    <cellStyle name="Normale 5 2 17" xfId="1205"/>
    <cellStyle name="Normale 5 2 18" xfId="1279"/>
    <cellStyle name="Normale 5 2 19" xfId="1353"/>
    <cellStyle name="Normale 5 2 2" xfId="102"/>
    <cellStyle name="Normale 5 2 20" xfId="1427"/>
    <cellStyle name="Normale 5 2 21" xfId="1501"/>
    <cellStyle name="Normale 5 2 22" xfId="1573"/>
    <cellStyle name="Normale 5 2 23" xfId="1635"/>
    <cellStyle name="Normale 5 2 24" xfId="1723"/>
    <cellStyle name="Normale 5 2 25" xfId="1797"/>
    <cellStyle name="Normale 5 2 26" xfId="1871"/>
    <cellStyle name="Normale 5 2 27" xfId="1945"/>
    <cellStyle name="Normale 5 2 28" xfId="2019"/>
    <cellStyle name="Normale 5 2 29" xfId="2092"/>
    <cellStyle name="Normale 5 2 3" xfId="162"/>
    <cellStyle name="Normale 5 2 30" xfId="2165"/>
    <cellStyle name="Normale 5 2 31" xfId="2237"/>
    <cellStyle name="Normale 5 2 32" xfId="2309"/>
    <cellStyle name="Normale 5 2 33" xfId="2373"/>
    <cellStyle name="Normale 5 2 4" xfId="243"/>
    <cellStyle name="Normale 5 2 5" xfId="317"/>
    <cellStyle name="Normale 5 2 6" xfId="391"/>
    <cellStyle name="Normale 5 2 7" xfId="465"/>
    <cellStyle name="Normale 5 2 8" xfId="539"/>
    <cellStyle name="Normale 5 2 9" xfId="613"/>
    <cellStyle name="Normale 5 20" xfId="91"/>
    <cellStyle name="Normale 5 21" xfId="136"/>
    <cellStyle name="Normale 5 22" xfId="95"/>
    <cellStyle name="Normale 5 23" xfId="120"/>
    <cellStyle name="Normale 5 24" xfId="212"/>
    <cellStyle name="Normale 5 25" xfId="286"/>
    <cellStyle name="Normale 5 26" xfId="360"/>
    <cellStyle name="Normale 5 27" xfId="434"/>
    <cellStyle name="Normale 5 28" xfId="508"/>
    <cellStyle name="Normale 5 29" xfId="582"/>
    <cellStyle name="Normale 5 3" xfId="14"/>
    <cellStyle name="Normale 5 3 10" xfId="675"/>
    <cellStyle name="Normale 5 3 11" xfId="749"/>
    <cellStyle name="Normale 5 3 12" xfId="823"/>
    <cellStyle name="Normale 5 3 13" xfId="897"/>
    <cellStyle name="Normale 5 3 14" xfId="971"/>
    <cellStyle name="Normale 5 3 15" xfId="1045"/>
    <cellStyle name="Normale 5 3 16" xfId="1119"/>
    <cellStyle name="Normale 5 3 17" xfId="1193"/>
    <cellStyle name="Normale 5 3 18" xfId="1267"/>
    <cellStyle name="Normale 5 3 19" xfId="1341"/>
    <cellStyle name="Normale 5 3 2" xfId="104"/>
    <cellStyle name="Normale 5 3 20" xfId="1415"/>
    <cellStyle name="Normale 5 3 21" xfId="1489"/>
    <cellStyle name="Normale 5 3 22" xfId="1561"/>
    <cellStyle name="Normale 5 3 23" xfId="1623"/>
    <cellStyle name="Normale 5 3 24" xfId="1711"/>
    <cellStyle name="Normale 5 3 25" xfId="1785"/>
    <cellStyle name="Normale 5 3 26" xfId="1859"/>
    <cellStyle name="Normale 5 3 27" xfId="1933"/>
    <cellStyle name="Normale 5 3 28" xfId="2007"/>
    <cellStyle name="Normale 5 3 29" xfId="2080"/>
    <cellStyle name="Normale 5 3 3" xfId="150"/>
    <cellStyle name="Normale 5 3 30" xfId="2153"/>
    <cellStyle name="Normale 5 3 31" xfId="2225"/>
    <cellStyle name="Normale 5 3 32" xfId="2297"/>
    <cellStyle name="Normale 5 3 33" xfId="2361"/>
    <cellStyle name="Normale 5 3 4" xfId="231"/>
    <cellStyle name="Normale 5 3 5" xfId="305"/>
    <cellStyle name="Normale 5 3 6" xfId="379"/>
    <cellStyle name="Normale 5 3 7" xfId="453"/>
    <cellStyle name="Normale 5 3 8" xfId="527"/>
    <cellStyle name="Normale 5 3 9" xfId="601"/>
    <cellStyle name="Normale 5 30" xfId="656"/>
    <cellStyle name="Normale 5 31" xfId="730"/>
    <cellStyle name="Normale 5 32" xfId="804"/>
    <cellStyle name="Normale 5 33" xfId="878"/>
    <cellStyle name="Normale 5 34" xfId="952"/>
    <cellStyle name="Normale 5 35" xfId="1026"/>
    <cellStyle name="Normale 5 36" xfId="1100"/>
    <cellStyle name="Normale 5 37" xfId="1174"/>
    <cellStyle name="Normale 5 38" xfId="1543"/>
    <cellStyle name="Normale 5 39" xfId="1663"/>
    <cellStyle name="Normale 5 4" xfId="19"/>
    <cellStyle name="Normale 5 4 10" xfId="705"/>
    <cellStyle name="Normale 5 4 11" xfId="779"/>
    <cellStyle name="Normale 5 4 12" xfId="853"/>
    <cellStyle name="Normale 5 4 13" xfId="927"/>
    <cellStyle name="Normale 5 4 14" xfId="1001"/>
    <cellStyle name="Normale 5 4 15" xfId="1075"/>
    <cellStyle name="Normale 5 4 16" xfId="1149"/>
    <cellStyle name="Normale 5 4 17" xfId="1223"/>
    <cellStyle name="Normale 5 4 18" xfId="1297"/>
    <cellStyle name="Normale 5 4 19" xfId="1371"/>
    <cellStyle name="Normale 5 4 2" xfId="112"/>
    <cellStyle name="Normale 5 4 20" xfId="1445"/>
    <cellStyle name="Normale 5 4 21" xfId="1519"/>
    <cellStyle name="Normale 5 4 22" xfId="1591"/>
    <cellStyle name="Normale 5 4 23" xfId="1667"/>
    <cellStyle name="Normale 5 4 24" xfId="1741"/>
    <cellStyle name="Normale 5 4 25" xfId="1815"/>
    <cellStyle name="Normale 5 4 26" xfId="1889"/>
    <cellStyle name="Normale 5 4 27" xfId="1963"/>
    <cellStyle name="Normale 5 4 28" xfId="2037"/>
    <cellStyle name="Normale 5 4 29" xfId="2110"/>
    <cellStyle name="Normale 5 4 3" xfId="187"/>
    <cellStyle name="Normale 5 4 30" xfId="2183"/>
    <cellStyle name="Normale 5 4 31" xfId="2255"/>
    <cellStyle name="Normale 5 4 32" xfId="2327"/>
    <cellStyle name="Normale 5 4 33" xfId="2397"/>
    <cellStyle name="Normale 5 4 4" xfId="261"/>
    <cellStyle name="Normale 5 4 5" xfId="335"/>
    <cellStyle name="Normale 5 4 6" xfId="409"/>
    <cellStyle name="Normale 5 4 7" xfId="483"/>
    <cellStyle name="Normale 5 4 8" xfId="557"/>
    <cellStyle name="Normale 5 4 9" xfId="631"/>
    <cellStyle name="Normale 5 40" xfId="1615"/>
    <cellStyle name="Normale 5 41" xfId="1616"/>
    <cellStyle name="Normale 5 42" xfId="1396"/>
    <cellStyle name="Normale 5 43" xfId="1593"/>
    <cellStyle name="Normale 5 44" xfId="1692"/>
    <cellStyle name="Normale 5 45" xfId="1766"/>
    <cellStyle name="Normale 5 46" xfId="1840"/>
    <cellStyle name="Normale 5 47" xfId="1914"/>
    <cellStyle name="Normale 5 48" xfId="2285"/>
    <cellStyle name="Normale 5 5" xfId="25"/>
    <cellStyle name="Normale 5 5 10" xfId="711"/>
    <cellStyle name="Normale 5 5 11" xfId="785"/>
    <cellStyle name="Normale 5 5 12" xfId="859"/>
    <cellStyle name="Normale 5 5 13" xfId="933"/>
    <cellStyle name="Normale 5 5 14" xfId="1007"/>
    <cellStyle name="Normale 5 5 15" xfId="1081"/>
    <cellStyle name="Normale 5 5 16" xfId="1155"/>
    <cellStyle name="Normale 5 5 17" xfId="1229"/>
    <cellStyle name="Normale 5 5 18" xfId="1303"/>
    <cellStyle name="Normale 5 5 19" xfId="1377"/>
    <cellStyle name="Normale 5 5 2" xfId="118"/>
    <cellStyle name="Normale 5 5 20" xfId="1451"/>
    <cellStyle name="Normale 5 5 21" xfId="1525"/>
    <cellStyle name="Normale 5 5 22" xfId="1597"/>
    <cellStyle name="Normale 5 5 23" xfId="1673"/>
    <cellStyle name="Normale 5 5 24" xfId="1747"/>
    <cellStyle name="Normale 5 5 25" xfId="1821"/>
    <cellStyle name="Normale 5 5 26" xfId="1895"/>
    <cellStyle name="Normale 5 5 27" xfId="1969"/>
    <cellStyle name="Normale 5 5 28" xfId="2043"/>
    <cellStyle name="Normale 5 5 29" xfId="2116"/>
    <cellStyle name="Normale 5 5 3" xfId="193"/>
    <cellStyle name="Normale 5 5 30" xfId="2189"/>
    <cellStyle name="Normale 5 5 31" xfId="2261"/>
    <cellStyle name="Normale 5 5 32" xfId="2333"/>
    <cellStyle name="Normale 5 5 33" xfId="2402"/>
    <cellStyle name="Normale 5 5 4" xfId="267"/>
    <cellStyle name="Normale 5 5 5" xfId="341"/>
    <cellStyle name="Normale 5 5 6" xfId="415"/>
    <cellStyle name="Normale 5 5 7" xfId="489"/>
    <cellStyle name="Normale 5 5 8" xfId="563"/>
    <cellStyle name="Normale 5 5 9" xfId="637"/>
    <cellStyle name="Normale 5 6" xfId="31"/>
    <cellStyle name="Normale 5 6 10" xfId="717"/>
    <cellStyle name="Normale 5 6 11" xfId="791"/>
    <cellStyle name="Normale 5 6 12" xfId="865"/>
    <cellStyle name="Normale 5 6 13" xfId="939"/>
    <cellStyle name="Normale 5 6 14" xfId="1013"/>
    <cellStyle name="Normale 5 6 15" xfId="1087"/>
    <cellStyle name="Normale 5 6 16" xfId="1161"/>
    <cellStyle name="Normale 5 6 17" xfId="1235"/>
    <cellStyle name="Normale 5 6 18" xfId="1309"/>
    <cellStyle name="Normale 5 6 19" xfId="1383"/>
    <cellStyle name="Normale 5 6 2" xfId="124"/>
    <cellStyle name="Normale 5 6 20" xfId="1457"/>
    <cellStyle name="Normale 5 6 21" xfId="1531"/>
    <cellStyle name="Normale 5 6 22" xfId="1603"/>
    <cellStyle name="Normale 5 6 23" xfId="1679"/>
    <cellStyle name="Normale 5 6 24" xfId="1753"/>
    <cellStyle name="Normale 5 6 25" xfId="1827"/>
    <cellStyle name="Normale 5 6 26" xfId="1901"/>
    <cellStyle name="Normale 5 6 27" xfId="1975"/>
    <cellStyle name="Normale 5 6 28" xfId="2049"/>
    <cellStyle name="Normale 5 6 29" xfId="2122"/>
    <cellStyle name="Normale 5 6 3" xfId="199"/>
    <cellStyle name="Normale 5 6 30" xfId="2195"/>
    <cellStyle name="Normale 5 6 31" xfId="2267"/>
    <cellStyle name="Normale 5 6 32" xfId="2338"/>
    <cellStyle name="Normale 5 6 33" xfId="2407"/>
    <cellStyle name="Normale 5 6 4" xfId="273"/>
    <cellStyle name="Normale 5 6 5" xfId="347"/>
    <cellStyle name="Normale 5 6 6" xfId="421"/>
    <cellStyle name="Normale 5 6 7" xfId="495"/>
    <cellStyle name="Normale 5 6 8" xfId="569"/>
    <cellStyle name="Normale 5 6 9" xfId="643"/>
    <cellStyle name="Normale 5 7" xfId="36"/>
    <cellStyle name="Normale 5 7 10" xfId="722"/>
    <cellStyle name="Normale 5 7 11" xfId="796"/>
    <cellStyle name="Normale 5 7 12" xfId="870"/>
    <cellStyle name="Normale 5 7 13" xfId="944"/>
    <cellStyle name="Normale 5 7 14" xfId="1018"/>
    <cellStyle name="Normale 5 7 15" xfId="1092"/>
    <cellStyle name="Normale 5 7 16" xfId="1166"/>
    <cellStyle name="Normale 5 7 17" xfId="1240"/>
    <cellStyle name="Normale 5 7 18" xfId="1314"/>
    <cellStyle name="Normale 5 7 19" xfId="1388"/>
    <cellStyle name="Normale 5 7 2" xfId="129"/>
    <cellStyle name="Normale 5 7 20" xfId="1462"/>
    <cellStyle name="Normale 5 7 21" xfId="1536"/>
    <cellStyle name="Normale 5 7 22" xfId="1608"/>
    <cellStyle name="Normale 5 7 23" xfId="1684"/>
    <cellStyle name="Normale 5 7 24" xfId="1758"/>
    <cellStyle name="Normale 5 7 25" xfId="1832"/>
    <cellStyle name="Normale 5 7 26" xfId="1906"/>
    <cellStyle name="Normale 5 7 27" xfId="1980"/>
    <cellStyle name="Normale 5 7 28" xfId="2054"/>
    <cellStyle name="Normale 5 7 29" xfId="2127"/>
    <cellStyle name="Normale 5 7 3" xfId="204"/>
    <cellStyle name="Normale 5 7 30" xfId="2200"/>
    <cellStyle name="Normale 5 7 31" xfId="2272"/>
    <cellStyle name="Normale 5 7 32" xfId="2343"/>
    <cellStyle name="Normale 5 7 33" xfId="2412"/>
    <cellStyle name="Normale 5 7 4" xfId="278"/>
    <cellStyle name="Normale 5 7 5" xfId="352"/>
    <cellStyle name="Normale 5 7 6" xfId="426"/>
    <cellStyle name="Normale 5 7 7" xfId="500"/>
    <cellStyle name="Normale 5 7 8" xfId="574"/>
    <cellStyle name="Normale 5 7 9" xfId="648"/>
    <cellStyle name="Normale 5 8" xfId="41"/>
    <cellStyle name="Normale 5 8 10" xfId="727"/>
    <cellStyle name="Normale 5 8 11" xfId="801"/>
    <cellStyle name="Normale 5 8 12" xfId="875"/>
    <cellStyle name="Normale 5 8 13" xfId="949"/>
    <cellStyle name="Normale 5 8 14" xfId="1023"/>
    <cellStyle name="Normale 5 8 15" xfId="1097"/>
    <cellStyle name="Normale 5 8 16" xfId="1171"/>
    <cellStyle name="Normale 5 8 17" xfId="1245"/>
    <cellStyle name="Normale 5 8 18" xfId="1319"/>
    <cellStyle name="Normale 5 8 19" xfId="1393"/>
    <cellStyle name="Normale 5 8 2" xfId="134"/>
    <cellStyle name="Normale 5 8 20" xfId="1467"/>
    <cellStyle name="Normale 5 8 21" xfId="1541"/>
    <cellStyle name="Normale 5 8 22" xfId="1613"/>
    <cellStyle name="Normale 5 8 23" xfId="1689"/>
    <cellStyle name="Normale 5 8 24" xfId="1763"/>
    <cellStyle name="Normale 5 8 25" xfId="1837"/>
    <cellStyle name="Normale 5 8 26" xfId="1911"/>
    <cellStyle name="Normale 5 8 27" xfId="1985"/>
    <cellStyle name="Normale 5 8 28" xfId="2059"/>
    <cellStyle name="Normale 5 8 29" xfId="2132"/>
    <cellStyle name="Normale 5 8 3" xfId="209"/>
    <cellStyle name="Normale 5 8 30" xfId="2205"/>
    <cellStyle name="Normale 5 8 31" xfId="2277"/>
    <cellStyle name="Normale 5 8 32" xfId="2348"/>
    <cellStyle name="Normale 5 8 33" xfId="2417"/>
    <cellStyle name="Normale 5 8 4" xfId="283"/>
    <cellStyle name="Normale 5 8 5" xfId="357"/>
    <cellStyle name="Normale 5 8 6" xfId="431"/>
    <cellStyle name="Normale 5 8 7" xfId="505"/>
    <cellStyle name="Normale 5 8 8" xfId="579"/>
    <cellStyle name="Normale 5 8 9" xfId="653"/>
    <cellStyle name="Normale 5 9" xfId="49"/>
    <cellStyle name="Normale 5 9 10" xfId="735"/>
    <cellStyle name="Normale 5 9 11" xfId="809"/>
    <cellStyle name="Normale 5 9 12" xfId="883"/>
    <cellStyle name="Normale 5 9 13" xfId="957"/>
    <cellStyle name="Normale 5 9 14" xfId="1031"/>
    <cellStyle name="Normale 5 9 15" xfId="1105"/>
    <cellStyle name="Normale 5 9 16" xfId="1179"/>
    <cellStyle name="Normale 5 9 17" xfId="1253"/>
    <cellStyle name="Normale 5 9 18" xfId="1327"/>
    <cellStyle name="Normale 5 9 19" xfId="1401"/>
    <cellStyle name="Normale 5 9 2" xfId="142"/>
    <cellStyle name="Normale 5 9 20" xfId="1475"/>
    <cellStyle name="Normale 5 9 21" xfId="1547"/>
    <cellStyle name="Normale 5 9 22" xfId="1621"/>
    <cellStyle name="Normale 5 9 23" xfId="1697"/>
    <cellStyle name="Normale 5 9 24" xfId="1771"/>
    <cellStyle name="Normale 5 9 25" xfId="1845"/>
    <cellStyle name="Normale 5 9 26" xfId="1919"/>
    <cellStyle name="Normale 5 9 27" xfId="1993"/>
    <cellStyle name="Normale 5 9 28" xfId="2066"/>
    <cellStyle name="Normale 5 9 29" xfId="2139"/>
    <cellStyle name="Normale 5 9 3" xfId="217"/>
    <cellStyle name="Normale 5 9 30" xfId="2211"/>
    <cellStyle name="Normale 5 9 31" xfId="2283"/>
    <cellStyle name="Normale 5 9 32" xfId="2353"/>
    <cellStyle name="Normale 5 9 33" xfId="2422"/>
    <cellStyle name="Normale 5 9 4" xfId="291"/>
    <cellStyle name="Normale 5 9 5" xfId="365"/>
    <cellStyle name="Normale 5 9 6" xfId="439"/>
    <cellStyle name="Normale 5 9 7" xfId="513"/>
    <cellStyle name="Normale 5 9 8" xfId="587"/>
    <cellStyle name="Normale 5 9 9" xfId="661"/>
    <cellStyle name="Valuta 2" xfId="7"/>
    <cellStyle name="Valuta 2 10" xfId="56"/>
    <cellStyle name="Valuta 2 10 10" xfId="742"/>
    <cellStyle name="Valuta 2 10 11" xfId="816"/>
    <cellStyle name="Valuta 2 10 12" xfId="890"/>
    <cellStyle name="Valuta 2 10 13" xfId="964"/>
    <cellStyle name="Valuta 2 10 14" xfId="1038"/>
    <cellStyle name="Valuta 2 10 15" xfId="1112"/>
    <cellStyle name="Valuta 2 10 16" xfId="1186"/>
    <cellStyle name="Valuta 2 10 17" xfId="1260"/>
    <cellStyle name="Valuta 2 10 18" xfId="1334"/>
    <cellStyle name="Valuta 2 10 19" xfId="1408"/>
    <cellStyle name="Valuta 2 10 2" xfId="149"/>
    <cellStyle name="Valuta 2 10 20" xfId="1482"/>
    <cellStyle name="Valuta 2 10 21" xfId="1554"/>
    <cellStyle name="Valuta 2 10 22" xfId="1628"/>
    <cellStyle name="Valuta 2 10 23" xfId="1704"/>
    <cellStyle name="Valuta 2 10 24" xfId="1778"/>
    <cellStyle name="Valuta 2 10 25" xfId="1852"/>
    <cellStyle name="Valuta 2 10 26" xfId="1926"/>
    <cellStyle name="Valuta 2 10 27" xfId="2000"/>
    <cellStyle name="Valuta 2 10 28" xfId="2073"/>
    <cellStyle name="Valuta 2 10 29" xfId="2146"/>
    <cellStyle name="Valuta 2 10 3" xfId="224"/>
    <cellStyle name="Valuta 2 10 30" xfId="2218"/>
    <cellStyle name="Valuta 2 10 31" xfId="2290"/>
    <cellStyle name="Valuta 2 10 32" xfId="2360"/>
    <cellStyle name="Valuta 2 10 33" xfId="2428"/>
    <cellStyle name="Valuta 2 10 4" xfId="298"/>
    <cellStyle name="Valuta 2 10 5" xfId="372"/>
    <cellStyle name="Valuta 2 10 6" xfId="446"/>
    <cellStyle name="Valuta 2 10 7" xfId="520"/>
    <cellStyle name="Valuta 2 10 8" xfId="594"/>
    <cellStyle name="Valuta 2 10 9" xfId="668"/>
    <cellStyle name="Valuta 2 11" xfId="62"/>
    <cellStyle name="Valuta 2 11 10" xfId="748"/>
    <cellStyle name="Valuta 2 11 11" xfId="822"/>
    <cellStyle name="Valuta 2 11 12" xfId="896"/>
    <cellStyle name="Valuta 2 11 13" xfId="970"/>
    <cellStyle name="Valuta 2 11 14" xfId="1044"/>
    <cellStyle name="Valuta 2 11 15" xfId="1118"/>
    <cellStyle name="Valuta 2 11 16" xfId="1192"/>
    <cellStyle name="Valuta 2 11 17" xfId="1266"/>
    <cellStyle name="Valuta 2 11 18" xfId="1340"/>
    <cellStyle name="Valuta 2 11 19" xfId="1414"/>
    <cellStyle name="Valuta 2 11 2" xfId="155"/>
    <cellStyle name="Valuta 2 11 20" xfId="1488"/>
    <cellStyle name="Valuta 2 11 21" xfId="1560"/>
    <cellStyle name="Valuta 2 11 22" xfId="1634"/>
    <cellStyle name="Valuta 2 11 23" xfId="1710"/>
    <cellStyle name="Valuta 2 11 24" xfId="1784"/>
    <cellStyle name="Valuta 2 11 25" xfId="1858"/>
    <cellStyle name="Valuta 2 11 26" xfId="1932"/>
    <cellStyle name="Valuta 2 11 27" xfId="2006"/>
    <cellStyle name="Valuta 2 11 28" xfId="2079"/>
    <cellStyle name="Valuta 2 11 29" xfId="2152"/>
    <cellStyle name="Valuta 2 11 3" xfId="230"/>
    <cellStyle name="Valuta 2 11 30" xfId="2224"/>
    <cellStyle name="Valuta 2 11 31" xfId="2296"/>
    <cellStyle name="Valuta 2 11 32" xfId="2366"/>
    <cellStyle name="Valuta 2 11 33" xfId="2433"/>
    <cellStyle name="Valuta 2 11 4" xfId="304"/>
    <cellStyle name="Valuta 2 11 5" xfId="378"/>
    <cellStyle name="Valuta 2 11 6" xfId="452"/>
    <cellStyle name="Valuta 2 11 7" xfId="526"/>
    <cellStyle name="Valuta 2 11 8" xfId="600"/>
    <cellStyle name="Valuta 2 11 9" xfId="674"/>
    <cellStyle name="Valuta 2 12" xfId="68"/>
    <cellStyle name="Valuta 2 12 10" xfId="754"/>
    <cellStyle name="Valuta 2 12 11" xfId="828"/>
    <cellStyle name="Valuta 2 12 12" xfId="902"/>
    <cellStyle name="Valuta 2 12 13" xfId="976"/>
    <cellStyle name="Valuta 2 12 14" xfId="1050"/>
    <cellStyle name="Valuta 2 12 15" xfId="1124"/>
    <cellStyle name="Valuta 2 12 16" xfId="1198"/>
    <cellStyle name="Valuta 2 12 17" xfId="1272"/>
    <cellStyle name="Valuta 2 12 18" xfId="1346"/>
    <cellStyle name="Valuta 2 12 19" xfId="1420"/>
    <cellStyle name="Valuta 2 12 2" xfId="161"/>
    <cellStyle name="Valuta 2 12 20" xfId="1494"/>
    <cellStyle name="Valuta 2 12 21" xfId="1566"/>
    <cellStyle name="Valuta 2 12 22" xfId="1640"/>
    <cellStyle name="Valuta 2 12 23" xfId="1716"/>
    <cellStyle name="Valuta 2 12 24" xfId="1790"/>
    <cellStyle name="Valuta 2 12 25" xfId="1864"/>
    <cellStyle name="Valuta 2 12 26" xfId="1938"/>
    <cellStyle name="Valuta 2 12 27" xfId="2012"/>
    <cellStyle name="Valuta 2 12 28" xfId="2085"/>
    <cellStyle name="Valuta 2 12 29" xfId="2158"/>
    <cellStyle name="Valuta 2 12 3" xfId="236"/>
    <cellStyle name="Valuta 2 12 30" xfId="2230"/>
    <cellStyle name="Valuta 2 12 31" xfId="2302"/>
    <cellStyle name="Valuta 2 12 32" xfId="2372"/>
    <cellStyle name="Valuta 2 12 33" xfId="2438"/>
    <cellStyle name="Valuta 2 12 4" xfId="310"/>
    <cellStyle name="Valuta 2 12 5" xfId="384"/>
    <cellStyle name="Valuta 2 12 6" xfId="458"/>
    <cellStyle name="Valuta 2 12 7" xfId="532"/>
    <cellStyle name="Valuta 2 12 8" xfId="606"/>
    <cellStyle name="Valuta 2 12 9" xfId="680"/>
    <cellStyle name="Valuta 2 13" xfId="74"/>
    <cellStyle name="Valuta 2 13 10" xfId="760"/>
    <cellStyle name="Valuta 2 13 11" xfId="834"/>
    <cellStyle name="Valuta 2 13 12" xfId="908"/>
    <cellStyle name="Valuta 2 13 13" xfId="982"/>
    <cellStyle name="Valuta 2 13 14" xfId="1056"/>
    <cellStyle name="Valuta 2 13 15" xfId="1130"/>
    <cellStyle name="Valuta 2 13 16" xfId="1204"/>
    <cellStyle name="Valuta 2 13 17" xfId="1278"/>
    <cellStyle name="Valuta 2 13 18" xfId="1352"/>
    <cellStyle name="Valuta 2 13 19" xfId="1426"/>
    <cellStyle name="Valuta 2 13 2" xfId="167"/>
    <cellStyle name="Valuta 2 13 20" xfId="1500"/>
    <cellStyle name="Valuta 2 13 21" xfId="1572"/>
    <cellStyle name="Valuta 2 13 22" xfId="1646"/>
    <cellStyle name="Valuta 2 13 23" xfId="1722"/>
    <cellStyle name="Valuta 2 13 24" xfId="1796"/>
    <cellStyle name="Valuta 2 13 25" xfId="1870"/>
    <cellStyle name="Valuta 2 13 26" xfId="1944"/>
    <cellStyle name="Valuta 2 13 27" xfId="2018"/>
    <cellStyle name="Valuta 2 13 28" xfId="2091"/>
    <cellStyle name="Valuta 2 13 29" xfId="2164"/>
    <cellStyle name="Valuta 2 13 3" xfId="242"/>
    <cellStyle name="Valuta 2 13 30" xfId="2236"/>
    <cellStyle name="Valuta 2 13 31" xfId="2308"/>
    <cellStyle name="Valuta 2 13 32" xfId="2378"/>
    <cellStyle name="Valuta 2 13 33" xfId="2443"/>
    <cellStyle name="Valuta 2 13 4" xfId="316"/>
    <cellStyle name="Valuta 2 13 5" xfId="390"/>
    <cellStyle name="Valuta 2 13 6" xfId="464"/>
    <cellStyle name="Valuta 2 13 7" xfId="538"/>
    <cellStyle name="Valuta 2 13 8" xfId="612"/>
    <cellStyle name="Valuta 2 13 9" xfId="686"/>
    <cellStyle name="Valuta 2 14" xfId="80"/>
    <cellStyle name="Valuta 2 14 10" xfId="766"/>
    <cellStyle name="Valuta 2 14 11" xfId="840"/>
    <cellStyle name="Valuta 2 14 12" xfId="914"/>
    <cellStyle name="Valuta 2 14 13" xfId="988"/>
    <cellStyle name="Valuta 2 14 14" xfId="1062"/>
    <cellStyle name="Valuta 2 14 15" xfId="1136"/>
    <cellStyle name="Valuta 2 14 16" xfId="1210"/>
    <cellStyle name="Valuta 2 14 17" xfId="1284"/>
    <cellStyle name="Valuta 2 14 18" xfId="1358"/>
    <cellStyle name="Valuta 2 14 19" xfId="1432"/>
    <cellStyle name="Valuta 2 14 2" xfId="173"/>
    <cellStyle name="Valuta 2 14 20" xfId="1506"/>
    <cellStyle name="Valuta 2 14 21" xfId="1578"/>
    <cellStyle name="Valuta 2 14 22" xfId="1652"/>
    <cellStyle name="Valuta 2 14 23" xfId="1728"/>
    <cellStyle name="Valuta 2 14 24" xfId="1802"/>
    <cellStyle name="Valuta 2 14 25" xfId="1876"/>
    <cellStyle name="Valuta 2 14 26" xfId="1950"/>
    <cellStyle name="Valuta 2 14 27" xfId="2024"/>
    <cellStyle name="Valuta 2 14 28" xfId="2097"/>
    <cellStyle name="Valuta 2 14 29" xfId="2170"/>
    <cellStyle name="Valuta 2 14 3" xfId="248"/>
    <cellStyle name="Valuta 2 14 30" xfId="2242"/>
    <cellStyle name="Valuta 2 14 31" xfId="2314"/>
    <cellStyle name="Valuta 2 14 32" xfId="2383"/>
    <cellStyle name="Valuta 2 14 33" xfId="2448"/>
    <cellStyle name="Valuta 2 14 4" xfId="322"/>
    <cellStyle name="Valuta 2 14 5" xfId="396"/>
    <cellStyle name="Valuta 2 14 6" xfId="470"/>
    <cellStyle name="Valuta 2 14 7" xfId="544"/>
    <cellStyle name="Valuta 2 14 8" xfId="618"/>
    <cellStyle name="Valuta 2 14 9" xfId="692"/>
    <cellStyle name="Valuta 2 15" xfId="85"/>
    <cellStyle name="Valuta 2 15 10" xfId="771"/>
    <cellStyle name="Valuta 2 15 11" xfId="845"/>
    <cellStyle name="Valuta 2 15 12" xfId="919"/>
    <cellStyle name="Valuta 2 15 13" xfId="993"/>
    <cellStyle name="Valuta 2 15 14" xfId="1067"/>
    <cellStyle name="Valuta 2 15 15" xfId="1141"/>
    <cellStyle name="Valuta 2 15 16" xfId="1215"/>
    <cellStyle name="Valuta 2 15 17" xfId="1289"/>
    <cellStyle name="Valuta 2 15 18" xfId="1363"/>
    <cellStyle name="Valuta 2 15 19" xfId="1437"/>
    <cellStyle name="Valuta 2 15 2" xfId="178"/>
    <cellStyle name="Valuta 2 15 20" xfId="1511"/>
    <cellStyle name="Valuta 2 15 21" xfId="1583"/>
    <cellStyle name="Valuta 2 15 22" xfId="1657"/>
    <cellStyle name="Valuta 2 15 23" xfId="1733"/>
    <cellStyle name="Valuta 2 15 24" xfId="1807"/>
    <cellStyle name="Valuta 2 15 25" xfId="1881"/>
    <cellStyle name="Valuta 2 15 26" xfId="1955"/>
    <cellStyle name="Valuta 2 15 27" xfId="2029"/>
    <cellStyle name="Valuta 2 15 28" xfId="2102"/>
    <cellStyle name="Valuta 2 15 29" xfId="2175"/>
    <cellStyle name="Valuta 2 15 3" xfId="253"/>
    <cellStyle name="Valuta 2 15 30" xfId="2247"/>
    <cellStyle name="Valuta 2 15 31" xfId="2319"/>
    <cellStyle name="Valuta 2 15 32" xfId="2388"/>
    <cellStyle name="Valuta 2 15 33" xfId="2453"/>
    <cellStyle name="Valuta 2 15 4" xfId="327"/>
    <cellStyle name="Valuta 2 15 5" xfId="401"/>
    <cellStyle name="Valuta 2 15 6" xfId="475"/>
    <cellStyle name="Valuta 2 15 7" xfId="549"/>
    <cellStyle name="Valuta 2 15 8" xfId="623"/>
    <cellStyle name="Valuta 2 15 9" xfId="697"/>
    <cellStyle name="Valuta 2 16" xfId="90"/>
    <cellStyle name="Valuta 2 16 10" xfId="776"/>
    <cellStyle name="Valuta 2 16 11" xfId="850"/>
    <cellStyle name="Valuta 2 16 12" xfId="924"/>
    <cellStyle name="Valuta 2 16 13" xfId="998"/>
    <cellStyle name="Valuta 2 16 14" xfId="1072"/>
    <cellStyle name="Valuta 2 16 15" xfId="1146"/>
    <cellStyle name="Valuta 2 16 16" xfId="1220"/>
    <cellStyle name="Valuta 2 16 17" xfId="1294"/>
    <cellStyle name="Valuta 2 16 18" xfId="1368"/>
    <cellStyle name="Valuta 2 16 19" xfId="1442"/>
    <cellStyle name="Valuta 2 16 2" xfId="183"/>
    <cellStyle name="Valuta 2 16 20" xfId="1516"/>
    <cellStyle name="Valuta 2 16 21" xfId="1588"/>
    <cellStyle name="Valuta 2 16 22" xfId="1662"/>
    <cellStyle name="Valuta 2 16 23" xfId="1738"/>
    <cellStyle name="Valuta 2 16 24" xfId="1812"/>
    <cellStyle name="Valuta 2 16 25" xfId="1886"/>
    <cellStyle name="Valuta 2 16 26" xfId="1960"/>
    <cellStyle name="Valuta 2 16 27" xfId="2034"/>
    <cellStyle name="Valuta 2 16 28" xfId="2107"/>
    <cellStyle name="Valuta 2 16 29" xfId="2180"/>
    <cellStyle name="Valuta 2 16 3" xfId="258"/>
    <cellStyle name="Valuta 2 16 30" xfId="2252"/>
    <cellStyle name="Valuta 2 16 31" xfId="2324"/>
    <cellStyle name="Valuta 2 16 32" xfId="2393"/>
    <cellStyle name="Valuta 2 16 33" xfId="2458"/>
    <cellStyle name="Valuta 2 16 4" xfId="332"/>
    <cellStyle name="Valuta 2 16 5" xfId="406"/>
    <cellStyle name="Valuta 2 16 6" xfId="480"/>
    <cellStyle name="Valuta 2 16 7" xfId="554"/>
    <cellStyle name="Valuta 2 16 8" xfId="628"/>
    <cellStyle name="Valuta 2 16 9" xfId="702"/>
    <cellStyle name="Valuta 2 17" xfId="99"/>
    <cellStyle name="Valuta 2 18" xfId="107"/>
    <cellStyle name="Valuta 2 19" xfId="138"/>
    <cellStyle name="Valuta 2 2" xfId="11"/>
    <cellStyle name="Valuta 2 2 10" xfId="681"/>
    <cellStyle name="Valuta 2 2 11" xfId="755"/>
    <cellStyle name="Valuta 2 2 12" xfId="829"/>
    <cellStyle name="Valuta 2 2 13" xfId="903"/>
    <cellStyle name="Valuta 2 2 14" xfId="977"/>
    <cellStyle name="Valuta 2 2 15" xfId="1051"/>
    <cellStyle name="Valuta 2 2 16" xfId="1125"/>
    <cellStyle name="Valuta 2 2 17" xfId="1199"/>
    <cellStyle name="Valuta 2 2 18" xfId="1273"/>
    <cellStyle name="Valuta 2 2 19" xfId="1347"/>
    <cellStyle name="Valuta 2 2 2" xfId="103"/>
    <cellStyle name="Valuta 2 2 20" xfId="1421"/>
    <cellStyle name="Valuta 2 2 21" xfId="1495"/>
    <cellStyle name="Valuta 2 2 22" xfId="1567"/>
    <cellStyle name="Valuta 2 2 23" xfId="1629"/>
    <cellStyle name="Valuta 2 2 24" xfId="1717"/>
    <cellStyle name="Valuta 2 2 25" xfId="1791"/>
    <cellStyle name="Valuta 2 2 26" xfId="1865"/>
    <cellStyle name="Valuta 2 2 27" xfId="1939"/>
    <cellStyle name="Valuta 2 2 28" xfId="2013"/>
    <cellStyle name="Valuta 2 2 29" xfId="2086"/>
    <cellStyle name="Valuta 2 2 3" xfId="156"/>
    <cellStyle name="Valuta 2 2 30" xfId="2159"/>
    <cellStyle name="Valuta 2 2 31" xfId="2231"/>
    <cellStyle name="Valuta 2 2 32" xfId="2303"/>
    <cellStyle name="Valuta 2 2 33" xfId="2367"/>
    <cellStyle name="Valuta 2 2 4" xfId="237"/>
    <cellStyle name="Valuta 2 2 5" xfId="311"/>
    <cellStyle name="Valuta 2 2 6" xfId="385"/>
    <cellStyle name="Valuta 2 2 7" xfId="459"/>
    <cellStyle name="Valuta 2 2 8" xfId="533"/>
    <cellStyle name="Valuta 2 2 9" xfId="607"/>
    <cellStyle name="Valuta 2 20" xfId="219"/>
    <cellStyle name="Valuta 2 21" xfId="293"/>
    <cellStyle name="Valuta 2 22" xfId="367"/>
    <cellStyle name="Valuta 2 23" xfId="441"/>
    <cellStyle name="Valuta 2 24" xfId="515"/>
    <cellStyle name="Valuta 2 25" xfId="589"/>
    <cellStyle name="Valuta 2 26" xfId="663"/>
    <cellStyle name="Valuta 2 27" xfId="737"/>
    <cellStyle name="Valuta 2 28" xfId="811"/>
    <cellStyle name="Valuta 2 29" xfId="885"/>
    <cellStyle name="Valuta 2 3" xfId="15"/>
    <cellStyle name="Valuta 2 3 10" xfId="669"/>
    <cellStyle name="Valuta 2 3 11" xfId="743"/>
    <cellStyle name="Valuta 2 3 12" xfId="817"/>
    <cellStyle name="Valuta 2 3 13" xfId="891"/>
    <cellStyle name="Valuta 2 3 14" xfId="965"/>
    <cellStyle name="Valuta 2 3 15" xfId="1039"/>
    <cellStyle name="Valuta 2 3 16" xfId="1113"/>
    <cellStyle name="Valuta 2 3 17" xfId="1187"/>
    <cellStyle name="Valuta 2 3 18" xfId="1261"/>
    <cellStyle name="Valuta 2 3 19" xfId="1335"/>
    <cellStyle name="Valuta 2 3 2" xfId="105"/>
    <cellStyle name="Valuta 2 3 20" xfId="1409"/>
    <cellStyle name="Valuta 2 3 21" xfId="1483"/>
    <cellStyle name="Valuta 2 3 22" xfId="1555"/>
    <cellStyle name="Valuta 2 3 23" xfId="1617"/>
    <cellStyle name="Valuta 2 3 24" xfId="1705"/>
    <cellStyle name="Valuta 2 3 25" xfId="1779"/>
    <cellStyle name="Valuta 2 3 26" xfId="1853"/>
    <cellStyle name="Valuta 2 3 27" xfId="1927"/>
    <cellStyle name="Valuta 2 3 28" xfId="2001"/>
    <cellStyle name="Valuta 2 3 29" xfId="2074"/>
    <cellStyle name="Valuta 2 3 3" xfId="144"/>
    <cellStyle name="Valuta 2 3 30" xfId="2147"/>
    <cellStyle name="Valuta 2 3 31" xfId="2219"/>
    <cellStyle name="Valuta 2 3 32" xfId="2291"/>
    <cellStyle name="Valuta 2 3 33" xfId="2355"/>
    <cellStyle name="Valuta 2 3 4" xfId="225"/>
    <cellStyle name="Valuta 2 3 5" xfId="299"/>
    <cellStyle name="Valuta 2 3 6" xfId="373"/>
    <cellStyle name="Valuta 2 3 7" xfId="447"/>
    <cellStyle name="Valuta 2 3 8" xfId="521"/>
    <cellStyle name="Valuta 2 3 9" xfId="595"/>
    <cellStyle name="Valuta 2 30" xfId="959"/>
    <cellStyle name="Valuta 2 31" xfId="1033"/>
    <cellStyle name="Valuta 2 32" xfId="1107"/>
    <cellStyle name="Valuta 2 33" xfId="1181"/>
    <cellStyle name="Valuta 2 34" xfId="1255"/>
    <cellStyle name="Valuta 2 35" xfId="1329"/>
    <cellStyle name="Valuta 2 36" xfId="1403"/>
    <cellStyle name="Valuta 2 37" xfId="1477"/>
    <cellStyle name="Valuta 2 38" xfId="168"/>
    <cellStyle name="Valuta 2 39" xfId="1322"/>
    <cellStyle name="Valuta 2 4" xfId="20"/>
    <cellStyle name="Valuta 2 4 10" xfId="706"/>
    <cellStyle name="Valuta 2 4 11" xfId="780"/>
    <cellStyle name="Valuta 2 4 12" xfId="854"/>
    <cellStyle name="Valuta 2 4 13" xfId="928"/>
    <cellStyle name="Valuta 2 4 14" xfId="1002"/>
    <cellStyle name="Valuta 2 4 15" xfId="1076"/>
    <cellStyle name="Valuta 2 4 16" xfId="1150"/>
    <cellStyle name="Valuta 2 4 17" xfId="1224"/>
    <cellStyle name="Valuta 2 4 18" xfId="1298"/>
    <cellStyle name="Valuta 2 4 19" xfId="1372"/>
    <cellStyle name="Valuta 2 4 2" xfId="113"/>
    <cellStyle name="Valuta 2 4 20" xfId="1446"/>
    <cellStyle name="Valuta 2 4 21" xfId="1520"/>
    <cellStyle name="Valuta 2 4 22" xfId="1592"/>
    <cellStyle name="Valuta 2 4 23" xfId="1668"/>
    <cellStyle name="Valuta 2 4 24" xfId="1742"/>
    <cellStyle name="Valuta 2 4 25" xfId="1816"/>
    <cellStyle name="Valuta 2 4 26" xfId="1890"/>
    <cellStyle name="Valuta 2 4 27" xfId="1964"/>
    <cellStyle name="Valuta 2 4 28" xfId="2038"/>
    <cellStyle name="Valuta 2 4 29" xfId="2111"/>
    <cellStyle name="Valuta 2 4 3" xfId="188"/>
    <cellStyle name="Valuta 2 4 30" xfId="2184"/>
    <cellStyle name="Valuta 2 4 31" xfId="2256"/>
    <cellStyle name="Valuta 2 4 32" xfId="2328"/>
    <cellStyle name="Valuta 2 4 33" xfId="2398"/>
    <cellStyle name="Valuta 2 4 4" xfId="262"/>
    <cellStyle name="Valuta 2 4 5" xfId="336"/>
    <cellStyle name="Valuta 2 4 6" xfId="410"/>
    <cellStyle name="Valuta 2 4 7" xfId="484"/>
    <cellStyle name="Valuta 2 4 8" xfId="558"/>
    <cellStyle name="Valuta 2 4 9" xfId="632"/>
    <cellStyle name="Valuta 2 40" xfId="1699"/>
    <cellStyle name="Valuta 2 41" xfId="1773"/>
    <cellStyle name="Valuta 2 42" xfId="1847"/>
    <cellStyle name="Valuta 2 43" xfId="1921"/>
    <cellStyle name="Valuta 2 44" xfId="1995"/>
    <cellStyle name="Valuta 2 45" xfId="2068"/>
    <cellStyle name="Valuta 2 46" xfId="2141"/>
    <cellStyle name="Valuta 2 47" xfId="2213"/>
    <cellStyle name="Valuta 2 48" xfId="2279"/>
    <cellStyle name="Valuta 2 5" xfId="26"/>
    <cellStyle name="Valuta 2 5 10" xfId="712"/>
    <cellStyle name="Valuta 2 5 11" xfId="786"/>
    <cellStyle name="Valuta 2 5 12" xfId="860"/>
    <cellStyle name="Valuta 2 5 13" xfId="934"/>
    <cellStyle name="Valuta 2 5 14" xfId="1008"/>
    <cellStyle name="Valuta 2 5 15" xfId="1082"/>
    <cellStyle name="Valuta 2 5 16" xfId="1156"/>
    <cellStyle name="Valuta 2 5 17" xfId="1230"/>
    <cellStyle name="Valuta 2 5 18" xfId="1304"/>
    <cellStyle name="Valuta 2 5 19" xfId="1378"/>
    <cellStyle name="Valuta 2 5 2" xfId="119"/>
    <cellStyle name="Valuta 2 5 20" xfId="1452"/>
    <cellStyle name="Valuta 2 5 21" xfId="1526"/>
    <cellStyle name="Valuta 2 5 22" xfId="1598"/>
    <cellStyle name="Valuta 2 5 23" xfId="1674"/>
    <cellStyle name="Valuta 2 5 24" xfId="1748"/>
    <cellStyle name="Valuta 2 5 25" xfId="1822"/>
    <cellStyle name="Valuta 2 5 26" xfId="1896"/>
    <cellStyle name="Valuta 2 5 27" xfId="1970"/>
    <cellStyle name="Valuta 2 5 28" xfId="2044"/>
    <cellStyle name="Valuta 2 5 29" xfId="2117"/>
    <cellStyle name="Valuta 2 5 3" xfId="194"/>
    <cellStyle name="Valuta 2 5 30" xfId="2190"/>
    <cellStyle name="Valuta 2 5 31" xfId="2262"/>
    <cellStyle name="Valuta 2 5 32" xfId="2334"/>
    <cellStyle name="Valuta 2 5 33" xfId="2403"/>
    <cellStyle name="Valuta 2 5 4" xfId="268"/>
    <cellStyle name="Valuta 2 5 5" xfId="342"/>
    <cellStyle name="Valuta 2 5 6" xfId="416"/>
    <cellStyle name="Valuta 2 5 7" xfId="490"/>
    <cellStyle name="Valuta 2 5 8" xfId="564"/>
    <cellStyle name="Valuta 2 5 9" xfId="638"/>
    <cellStyle name="Valuta 2 6" xfId="32"/>
    <cellStyle name="Valuta 2 6 10" xfId="718"/>
    <cellStyle name="Valuta 2 6 11" xfId="792"/>
    <cellStyle name="Valuta 2 6 12" xfId="866"/>
    <cellStyle name="Valuta 2 6 13" xfId="940"/>
    <cellStyle name="Valuta 2 6 14" xfId="1014"/>
    <cellStyle name="Valuta 2 6 15" xfId="1088"/>
    <cellStyle name="Valuta 2 6 16" xfId="1162"/>
    <cellStyle name="Valuta 2 6 17" xfId="1236"/>
    <cellStyle name="Valuta 2 6 18" xfId="1310"/>
    <cellStyle name="Valuta 2 6 19" xfId="1384"/>
    <cellStyle name="Valuta 2 6 2" xfId="125"/>
    <cellStyle name="Valuta 2 6 20" xfId="1458"/>
    <cellStyle name="Valuta 2 6 21" xfId="1532"/>
    <cellStyle name="Valuta 2 6 22" xfId="1604"/>
    <cellStyle name="Valuta 2 6 23" xfId="1680"/>
    <cellStyle name="Valuta 2 6 24" xfId="1754"/>
    <cellStyle name="Valuta 2 6 25" xfId="1828"/>
    <cellStyle name="Valuta 2 6 26" xfId="1902"/>
    <cellStyle name="Valuta 2 6 27" xfId="1976"/>
    <cellStyle name="Valuta 2 6 28" xfId="2050"/>
    <cellStyle name="Valuta 2 6 29" xfId="2123"/>
    <cellStyle name="Valuta 2 6 3" xfId="200"/>
    <cellStyle name="Valuta 2 6 30" xfId="2196"/>
    <cellStyle name="Valuta 2 6 31" xfId="2268"/>
    <cellStyle name="Valuta 2 6 32" xfId="2339"/>
    <cellStyle name="Valuta 2 6 33" xfId="2408"/>
    <cellStyle name="Valuta 2 6 4" xfId="274"/>
    <cellStyle name="Valuta 2 6 5" xfId="348"/>
    <cellStyle name="Valuta 2 6 6" xfId="422"/>
    <cellStyle name="Valuta 2 6 7" xfId="496"/>
    <cellStyle name="Valuta 2 6 8" xfId="570"/>
    <cellStyle name="Valuta 2 6 9" xfId="644"/>
    <cellStyle name="Valuta 2 7" xfId="37"/>
    <cellStyle name="Valuta 2 7 10" xfId="723"/>
    <cellStyle name="Valuta 2 7 11" xfId="797"/>
    <cellStyle name="Valuta 2 7 12" xfId="871"/>
    <cellStyle name="Valuta 2 7 13" xfId="945"/>
    <cellStyle name="Valuta 2 7 14" xfId="1019"/>
    <cellStyle name="Valuta 2 7 15" xfId="1093"/>
    <cellStyle name="Valuta 2 7 16" xfId="1167"/>
    <cellStyle name="Valuta 2 7 17" xfId="1241"/>
    <cellStyle name="Valuta 2 7 18" xfId="1315"/>
    <cellStyle name="Valuta 2 7 19" xfId="1389"/>
    <cellStyle name="Valuta 2 7 2" xfId="130"/>
    <cellStyle name="Valuta 2 7 20" xfId="1463"/>
    <cellStyle name="Valuta 2 7 21" xfId="1537"/>
    <cellStyle name="Valuta 2 7 22" xfId="1609"/>
    <cellStyle name="Valuta 2 7 23" xfId="1685"/>
    <cellStyle name="Valuta 2 7 24" xfId="1759"/>
    <cellStyle name="Valuta 2 7 25" xfId="1833"/>
    <cellStyle name="Valuta 2 7 26" xfId="1907"/>
    <cellStyle name="Valuta 2 7 27" xfId="1981"/>
    <cellStyle name="Valuta 2 7 28" xfId="2055"/>
    <cellStyle name="Valuta 2 7 29" xfId="2128"/>
    <cellStyle name="Valuta 2 7 3" xfId="205"/>
    <cellStyle name="Valuta 2 7 30" xfId="2201"/>
    <cellStyle name="Valuta 2 7 31" xfId="2273"/>
    <cellStyle name="Valuta 2 7 32" xfId="2344"/>
    <cellStyle name="Valuta 2 7 33" xfId="2413"/>
    <cellStyle name="Valuta 2 7 4" xfId="279"/>
    <cellStyle name="Valuta 2 7 5" xfId="353"/>
    <cellStyle name="Valuta 2 7 6" xfId="427"/>
    <cellStyle name="Valuta 2 7 7" xfId="501"/>
    <cellStyle name="Valuta 2 7 8" xfId="575"/>
    <cellStyle name="Valuta 2 7 9" xfId="649"/>
    <cellStyle name="Valuta 2 8" xfId="42"/>
    <cellStyle name="Valuta 2 8 10" xfId="728"/>
    <cellStyle name="Valuta 2 8 11" xfId="802"/>
    <cellStyle name="Valuta 2 8 12" xfId="876"/>
    <cellStyle name="Valuta 2 8 13" xfId="950"/>
    <cellStyle name="Valuta 2 8 14" xfId="1024"/>
    <cellStyle name="Valuta 2 8 15" xfId="1098"/>
    <cellStyle name="Valuta 2 8 16" xfId="1172"/>
    <cellStyle name="Valuta 2 8 17" xfId="1246"/>
    <cellStyle name="Valuta 2 8 18" xfId="1320"/>
    <cellStyle name="Valuta 2 8 19" xfId="1394"/>
    <cellStyle name="Valuta 2 8 2" xfId="135"/>
    <cellStyle name="Valuta 2 8 20" xfId="1468"/>
    <cellStyle name="Valuta 2 8 21" xfId="1542"/>
    <cellStyle name="Valuta 2 8 22" xfId="1614"/>
    <cellStyle name="Valuta 2 8 23" xfId="1690"/>
    <cellStyle name="Valuta 2 8 24" xfId="1764"/>
    <cellStyle name="Valuta 2 8 25" xfId="1838"/>
    <cellStyle name="Valuta 2 8 26" xfId="1912"/>
    <cellStyle name="Valuta 2 8 27" xfId="1986"/>
    <cellStyle name="Valuta 2 8 28" xfId="2060"/>
    <cellStyle name="Valuta 2 8 29" xfId="2133"/>
    <cellStyle name="Valuta 2 8 3" xfId="210"/>
    <cellStyle name="Valuta 2 8 30" xfId="2206"/>
    <cellStyle name="Valuta 2 8 31" xfId="2278"/>
    <cellStyle name="Valuta 2 8 32" xfId="2349"/>
    <cellStyle name="Valuta 2 8 33" xfId="2418"/>
    <cellStyle name="Valuta 2 8 4" xfId="284"/>
    <cellStyle name="Valuta 2 8 5" xfId="358"/>
    <cellStyle name="Valuta 2 8 6" xfId="432"/>
    <cellStyle name="Valuta 2 8 7" xfId="506"/>
    <cellStyle name="Valuta 2 8 8" xfId="580"/>
    <cellStyle name="Valuta 2 8 9" xfId="654"/>
    <cellStyle name="Valuta 2 9" xfId="50"/>
    <cellStyle name="Valuta 2 9 10" xfId="736"/>
    <cellStyle name="Valuta 2 9 11" xfId="810"/>
    <cellStyle name="Valuta 2 9 12" xfId="884"/>
    <cellStyle name="Valuta 2 9 13" xfId="958"/>
    <cellStyle name="Valuta 2 9 14" xfId="1032"/>
    <cellStyle name="Valuta 2 9 15" xfId="1106"/>
    <cellStyle name="Valuta 2 9 16" xfId="1180"/>
    <cellStyle name="Valuta 2 9 17" xfId="1254"/>
    <cellStyle name="Valuta 2 9 18" xfId="1328"/>
    <cellStyle name="Valuta 2 9 19" xfId="1402"/>
    <cellStyle name="Valuta 2 9 2" xfId="143"/>
    <cellStyle name="Valuta 2 9 20" xfId="1476"/>
    <cellStyle name="Valuta 2 9 21" xfId="1548"/>
    <cellStyle name="Valuta 2 9 22" xfId="1622"/>
    <cellStyle name="Valuta 2 9 23" xfId="1698"/>
    <cellStyle name="Valuta 2 9 24" xfId="1772"/>
    <cellStyle name="Valuta 2 9 25" xfId="1846"/>
    <cellStyle name="Valuta 2 9 26" xfId="1920"/>
    <cellStyle name="Valuta 2 9 27" xfId="1994"/>
    <cellStyle name="Valuta 2 9 28" xfId="2067"/>
    <cellStyle name="Valuta 2 9 29" xfId="2140"/>
    <cellStyle name="Valuta 2 9 3" xfId="218"/>
    <cellStyle name="Valuta 2 9 30" xfId="2212"/>
    <cellStyle name="Valuta 2 9 31" xfId="2284"/>
    <cellStyle name="Valuta 2 9 32" xfId="2354"/>
    <cellStyle name="Valuta 2 9 33" xfId="2423"/>
    <cellStyle name="Valuta 2 9 4" xfId="292"/>
    <cellStyle name="Valuta 2 9 5" xfId="366"/>
    <cellStyle name="Valuta 2 9 6" xfId="440"/>
    <cellStyle name="Valuta 2 9 7" xfId="514"/>
    <cellStyle name="Valuta 2 9 8" xfId="588"/>
    <cellStyle name="Valuta 2 9 9" xfId="662"/>
  </cellStyles>
  <dxfs count="0"/>
  <tableStyles count="0" defaultTableStyle="TableStyleMedium9" defaultPivotStyle="PivotStyleLight16"/>
  <colors>
    <mruColors>
      <color rgb="FFCCFFCC"/>
      <color rgb="FF4BFF9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160"/>
  <sheetViews>
    <sheetView tabSelected="1" view="pageBreakPreview" topLeftCell="A127" zoomScaleSheetLayoutView="100" workbookViewId="0">
      <selection activeCell="A138" sqref="A138"/>
    </sheetView>
  </sheetViews>
  <sheetFormatPr defaultRowHeight="15"/>
  <cols>
    <col min="1" max="1" width="2.42578125" customWidth="1"/>
    <col min="2" max="2" width="23.28515625" customWidth="1"/>
    <col min="3" max="3" width="10.85546875" customWidth="1"/>
    <col min="4" max="4" width="10.140625" bestFit="1" customWidth="1"/>
    <col min="5" max="5" width="9.85546875" customWidth="1"/>
    <col min="6" max="6" width="12.140625" customWidth="1"/>
    <col min="7" max="7" width="16.42578125" bestFit="1" customWidth="1"/>
    <col min="9" max="9" width="14.5703125" bestFit="1" customWidth="1"/>
  </cols>
  <sheetData>
    <row r="1" spans="1:7">
      <c r="A1" s="67" t="s">
        <v>57</v>
      </c>
      <c r="B1" s="68"/>
      <c r="C1" s="67"/>
      <c r="D1" s="67"/>
      <c r="E1" s="67"/>
      <c r="F1" s="67"/>
      <c r="G1" s="67"/>
    </row>
    <row r="2" spans="1:7">
      <c r="A2" s="90" t="s">
        <v>117</v>
      </c>
      <c r="B2" s="67"/>
      <c r="C2" s="67"/>
      <c r="D2" s="67"/>
      <c r="E2" s="67"/>
      <c r="F2" s="67"/>
      <c r="G2" s="67"/>
    </row>
    <row r="3" spans="1:7" ht="6" customHeight="1">
      <c r="A3" s="67"/>
      <c r="B3" s="67"/>
      <c r="C3" s="67"/>
      <c r="D3" s="67"/>
      <c r="E3" s="67"/>
      <c r="F3" s="67"/>
      <c r="G3" s="67"/>
    </row>
    <row r="4" spans="1:7">
      <c r="A4" s="67"/>
      <c r="B4" s="67"/>
      <c r="C4" s="67"/>
      <c r="D4" s="67"/>
      <c r="E4" s="67" t="s">
        <v>58</v>
      </c>
      <c r="F4" s="67"/>
      <c r="G4" s="67"/>
    </row>
    <row r="5" spans="1:7">
      <c r="A5" s="67"/>
      <c r="B5" s="67"/>
      <c r="C5" s="67"/>
      <c r="D5" s="67"/>
      <c r="E5" s="67" t="s">
        <v>59</v>
      </c>
      <c r="F5" s="67"/>
      <c r="G5" s="67"/>
    </row>
    <row r="6" spans="1:7">
      <c r="A6" s="67"/>
      <c r="B6" s="67"/>
      <c r="C6" s="67"/>
      <c r="D6" s="67"/>
      <c r="E6" s="67" t="s">
        <v>60</v>
      </c>
      <c r="F6" s="67"/>
      <c r="G6" s="67"/>
    </row>
    <row r="7" spans="1:7">
      <c r="A7" s="67"/>
      <c r="B7" s="67"/>
      <c r="C7" s="67"/>
      <c r="D7" s="67"/>
      <c r="E7" s="67" t="s">
        <v>61</v>
      </c>
      <c r="F7" s="67"/>
      <c r="G7" s="67"/>
    </row>
    <row r="8" spans="1:7" ht="3.75" customHeight="1">
      <c r="A8" s="67"/>
      <c r="B8" s="67"/>
      <c r="C8" s="67"/>
      <c r="D8" s="67"/>
      <c r="E8" s="67"/>
      <c r="F8" s="67"/>
      <c r="G8" s="67"/>
    </row>
    <row r="9" spans="1:7" ht="63" customHeight="1">
      <c r="A9" s="92" t="s">
        <v>118</v>
      </c>
      <c r="B9" s="92"/>
      <c r="C9" s="92"/>
      <c r="D9" s="92"/>
      <c r="E9" s="92"/>
      <c r="F9" s="92"/>
      <c r="G9" s="92"/>
    </row>
    <row r="10" spans="1:7" ht="5.25" customHeight="1"/>
    <row r="11" spans="1:7" ht="18" customHeight="1">
      <c r="A11" s="93" t="s">
        <v>62</v>
      </c>
      <c r="B11" s="93"/>
      <c r="C11" s="94"/>
      <c r="D11" s="94"/>
      <c r="E11" s="94"/>
      <c r="F11" s="94"/>
      <c r="G11" s="94"/>
    </row>
    <row r="12" spans="1:7" ht="18" customHeight="1">
      <c r="A12" s="93" t="s">
        <v>63</v>
      </c>
      <c r="B12" s="93"/>
      <c r="C12" s="94"/>
      <c r="D12" s="94"/>
      <c r="E12" s="94"/>
      <c r="F12" s="94"/>
      <c r="G12" s="94"/>
    </row>
    <row r="13" spans="1:7" ht="18" customHeight="1">
      <c r="A13" s="93" t="s">
        <v>74</v>
      </c>
      <c r="B13" s="93"/>
      <c r="C13" s="94"/>
      <c r="D13" s="94"/>
      <c r="E13" s="94"/>
      <c r="F13" s="94"/>
      <c r="G13" s="94"/>
    </row>
    <row r="14" spans="1:7" ht="18" customHeight="1">
      <c r="A14" s="93" t="s">
        <v>64</v>
      </c>
      <c r="B14" s="93"/>
      <c r="C14" s="94"/>
      <c r="D14" s="94"/>
      <c r="E14" s="94"/>
      <c r="F14" s="94"/>
      <c r="G14" s="94"/>
    </row>
    <row r="15" spans="1:7" ht="18" customHeight="1">
      <c r="A15" s="93" t="s">
        <v>65</v>
      </c>
      <c r="B15" s="93"/>
      <c r="C15" s="94"/>
      <c r="D15" s="94"/>
      <c r="E15" s="94"/>
      <c r="F15" s="94"/>
      <c r="G15" s="94"/>
    </row>
    <row r="16" spans="1:7" ht="18" customHeight="1">
      <c r="A16" s="93" t="s">
        <v>66</v>
      </c>
      <c r="B16" s="93"/>
      <c r="C16" s="95"/>
      <c r="D16" s="95"/>
      <c r="E16" s="95"/>
      <c r="F16" s="95"/>
      <c r="G16" s="95"/>
    </row>
    <row r="17" spans="1:15" ht="18" customHeight="1">
      <c r="A17" s="93" t="s">
        <v>75</v>
      </c>
      <c r="B17" s="93"/>
      <c r="C17" s="95"/>
      <c r="D17" s="95"/>
      <c r="E17" s="95"/>
      <c r="F17" s="95"/>
      <c r="G17" s="95"/>
    </row>
    <row r="18" spans="1:15" ht="18" customHeight="1">
      <c r="A18" s="93" t="s">
        <v>67</v>
      </c>
      <c r="B18" s="93"/>
      <c r="C18" s="94"/>
      <c r="D18" s="94"/>
      <c r="E18" s="94"/>
      <c r="F18" s="94"/>
      <c r="G18" s="94"/>
    </row>
    <row r="19" spans="1:15" ht="18" customHeight="1">
      <c r="A19" s="93" t="s">
        <v>68</v>
      </c>
      <c r="B19" s="93"/>
      <c r="C19" s="94"/>
      <c r="D19" s="94"/>
      <c r="E19" s="94"/>
      <c r="F19" s="94"/>
      <c r="G19" s="94"/>
    </row>
    <row r="20" spans="1:15" ht="18" customHeight="1">
      <c r="A20" s="93" t="s">
        <v>69</v>
      </c>
      <c r="B20" s="93"/>
      <c r="C20" s="94"/>
      <c r="D20" s="94"/>
      <c r="E20" s="94"/>
      <c r="F20" s="94"/>
      <c r="G20" s="94"/>
    </row>
    <row r="21" spans="1:15" ht="18" customHeight="1">
      <c r="A21" s="93" t="s">
        <v>70</v>
      </c>
      <c r="B21" s="93"/>
      <c r="C21" s="94"/>
      <c r="D21" s="94"/>
      <c r="E21" s="94"/>
      <c r="F21" s="94"/>
      <c r="G21" s="94"/>
    </row>
    <row r="22" spans="1:15" ht="18" customHeight="1">
      <c r="A22" s="93" t="s">
        <v>71</v>
      </c>
      <c r="B22" s="93"/>
      <c r="C22" s="94"/>
      <c r="D22" s="94"/>
      <c r="E22" s="94"/>
      <c r="F22" s="94"/>
      <c r="G22" s="94"/>
    </row>
    <row r="23" spans="1:15" ht="18" customHeight="1">
      <c r="A23" s="93" t="s">
        <v>72</v>
      </c>
      <c r="B23" s="93"/>
      <c r="C23" s="94"/>
      <c r="D23" s="94"/>
      <c r="E23" s="94"/>
      <c r="F23" s="94"/>
      <c r="G23" s="94"/>
    </row>
    <row r="24" spans="1:15" ht="18" customHeight="1">
      <c r="A24" s="93" t="s">
        <v>73</v>
      </c>
      <c r="B24" s="93"/>
      <c r="C24" s="94"/>
      <c r="D24" s="94"/>
      <c r="E24" s="94"/>
      <c r="F24" s="94"/>
      <c r="G24" s="94"/>
    </row>
    <row r="25" spans="1:15" ht="7.5" customHeight="1">
      <c r="A25" s="103"/>
      <c r="B25" s="103"/>
      <c r="C25" s="103"/>
      <c r="D25" s="103"/>
      <c r="E25" s="103"/>
      <c r="F25" s="103"/>
      <c r="G25" s="103"/>
    </row>
    <row r="26" spans="1:15" ht="8.25" customHeight="1">
      <c r="A26" s="103"/>
      <c r="B26" s="103"/>
      <c r="C26" s="103"/>
      <c r="D26" s="103"/>
      <c r="E26" s="103"/>
      <c r="F26" s="103"/>
      <c r="G26" s="103"/>
    </row>
    <row r="27" spans="1:15">
      <c r="A27" s="104" t="s">
        <v>88</v>
      </c>
      <c r="B27" s="104"/>
      <c r="C27" s="104"/>
      <c r="D27" s="104"/>
      <c r="E27" s="104"/>
      <c r="F27" s="104"/>
      <c r="G27" s="104"/>
    </row>
    <row r="28" spans="1:15" ht="6" customHeight="1"/>
    <row r="29" spans="1:15" ht="51">
      <c r="A29" s="21"/>
      <c r="B29" s="22" t="s">
        <v>2</v>
      </c>
      <c r="C29" s="23" t="s">
        <v>56</v>
      </c>
      <c r="D29" s="23" t="s">
        <v>4</v>
      </c>
      <c r="E29" s="23" t="s">
        <v>52</v>
      </c>
      <c r="F29" s="23" t="s">
        <v>109</v>
      </c>
      <c r="G29" s="23" t="s">
        <v>51</v>
      </c>
    </row>
    <row r="30" spans="1:15" s="4" customFormat="1">
      <c r="A30" s="1" t="s">
        <v>43</v>
      </c>
      <c r="B30" s="2"/>
      <c r="C30" s="3"/>
      <c r="D30" s="2"/>
      <c r="E30" s="2"/>
      <c r="F30" s="3"/>
      <c r="G30" s="3"/>
      <c r="I30" s="73"/>
      <c r="J30" s="73"/>
      <c r="K30" s="73"/>
      <c r="L30" s="73"/>
      <c r="M30" s="73"/>
      <c r="N30" s="73"/>
    </row>
    <row r="31" spans="1:15">
      <c r="A31" s="5"/>
      <c r="B31" s="6" t="s">
        <v>16</v>
      </c>
      <c r="C31" s="7">
        <v>5000</v>
      </c>
      <c r="D31" s="8">
        <v>85</v>
      </c>
      <c r="E31" s="8">
        <v>1140</v>
      </c>
      <c r="F31" s="66"/>
      <c r="G31" s="18">
        <f>E31*F31</f>
        <v>0</v>
      </c>
      <c r="I31" s="87"/>
      <c r="J31" s="73"/>
      <c r="K31" s="73"/>
      <c r="L31" s="73"/>
      <c r="M31" s="73"/>
      <c r="N31" s="73"/>
    </row>
    <row r="32" spans="1:15">
      <c r="A32" s="9"/>
      <c r="B32" s="6" t="s">
        <v>16</v>
      </c>
      <c r="C32" s="7">
        <v>10000</v>
      </c>
      <c r="D32" s="8">
        <v>100</v>
      </c>
      <c r="E32" s="8">
        <v>1530</v>
      </c>
      <c r="F32" s="66"/>
      <c r="G32" s="18">
        <f t="shared" ref="G32:G58" si="0">E32*F32</f>
        <v>0</v>
      </c>
      <c r="I32" s="87"/>
      <c r="J32" s="80"/>
      <c r="K32" s="80"/>
      <c r="L32" s="80"/>
      <c r="M32" s="80"/>
      <c r="N32" s="80"/>
      <c r="O32" s="81"/>
    </row>
    <row r="33" spans="1:24">
      <c r="A33" s="9"/>
      <c r="B33" s="6" t="s">
        <v>16</v>
      </c>
      <c r="C33" s="7">
        <v>15000</v>
      </c>
      <c r="D33" s="8">
        <v>38</v>
      </c>
      <c r="E33" s="8">
        <v>624</v>
      </c>
      <c r="F33" s="66"/>
      <c r="G33" s="18">
        <f t="shared" si="0"/>
        <v>0</v>
      </c>
      <c r="I33" s="87"/>
      <c r="J33" s="80"/>
      <c r="K33" s="80"/>
      <c r="L33" s="80"/>
      <c r="M33" s="80"/>
      <c r="N33" s="80"/>
      <c r="O33" s="80"/>
    </row>
    <row r="34" spans="1:24">
      <c r="A34" s="9"/>
      <c r="B34" s="6" t="s">
        <v>16</v>
      </c>
      <c r="C34" s="7">
        <v>20000</v>
      </c>
      <c r="D34" s="8">
        <v>15</v>
      </c>
      <c r="E34" s="8">
        <v>186</v>
      </c>
      <c r="F34" s="66"/>
      <c r="G34" s="18">
        <f t="shared" si="0"/>
        <v>0</v>
      </c>
      <c r="I34" s="87"/>
      <c r="J34" s="80"/>
      <c r="K34" s="80"/>
      <c r="L34" s="80"/>
      <c r="M34" s="80"/>
      <c r="N34" s="80"/>
      <c r="O34" s="81"/>
      <c r="P34" s="75"/>
      <c r="Q34" s="76">
        <v>35</v>
      </c>
      <c r="R34" s="74"/>
      <c r="S34" s="76">
        <v>82.741302158000011</v>
      </c>
      <c r="T34" s="76">
        <v>85.883120600000012</v>
      </c>
      <c r="U34" s="76">
        <v>92.261420000000015</v>
      </c>
      <c r="V34" s="76">
        <v>98.894000000000005</v>
      </c>
      <c r="W34" s="76">
        <v>105.8</v>
      </c>
      <c r="X34" s="76">
        <v>113</v>
      </c>
    </row>
    <row r="35" spans="1:24">
      <c r="A35" s="9"/>
      <c r="B35" s="6" t="s">
        <v>16</v>
      </c>
      <c r="C35" s="7">
        <v>25000</v>
      </c>
      <c r="D35" s="8">
        <v>3</v>
      </c>
      <c r="E35" s="8">
        <v>36</v>
      </c>
      <c r="F35" s="66"/>
      <c r="G35" s="18">
        <f t="shared" si="0"/>
        <v>0</v>
      </c>
      <c r="I35" s="87"/>
      <c r="J35" s="80"/>
      <c r="K35" s="80"/>
      <c r="L35" s="80"/>
      <c r="M35" s="80"/>
      <c r="N35" s="80"/>
      <c r="O35" s="80"/>
      <c r="P35" s="75"/>
      <c r="Q35" s="76">
        <v>35</v>
      </c>
      <c r="R35" s="74"/>
      <c r="S35" s="76">
        <v>98.655069544000014</v>
      </c>
      <c r="T35" s="76">
        <v>102.84416080000001</v>
      </c>
      <c r="U35" s="76">
        <v>111.34856000000001</v>
      </c>
      <c r="V35" s="76">
        <v>120.19200000000001</v>
      </c>
      <c r="W35" s="76">
        <v>129.4</v>
      </c>
      <c r="X35" s="76">
        <v>139</v>
      </c>
    </row>
    <row r="36" spans="1:24">
      <c r="A36" s="9"/>
      <c r="B36" s="6" t="s">
        <v>16</v>
      </c>
      <c r="C36" s="7">
        <v>30000</v>
      </c>
      <c r="D36" s="8">
        <v>2</v>
      </c>
      <c r="E36" s="8">
        <v>18</v>
      </c>
      <c r="F36" s="66"/>
      <c r="G36" s="18">
        <f t="shared" si="0"/>
        <v>0</v>
      </c>
      <c r="I36" s="87"/>
      <c r="J36" s="80"/>
      <c r="K36" s="80"/>
      <c r="L36" s="80"/>
      <c r="M36" s="80"/>
      <c r="N36" s="80"/>
      <c r="O36" s="81"/>
      <c r="P36" s="75"/>
      <c r="Q36" s="76">
        <v>35</v>
      </c>
      <c r="R36" s="74"/>
      <c r="S36" s="76">
        <v>91.698185851000019</v>
      </c>
      <c r="T36" s="76">
        <v>95.363640700000019</v>
      </c>
      <c r="U36" s="76">
        <v>103.30499000000002</v>
      </c>
      <c r="V36" s="76">
        <v>111.54300000000001</v>
      </c>
      <c r="W36" s="76">
        <v>120.10000000000001</v>
      </c>
      <c r="X36" s="76">
        <v>129</v>
      </c>
    </row>
    <row r="37" spans="1:24">
      <c r="A37" s="9"/>
      <c r="B37" s="6" t="s">
        <v>17</v>
      </c>
      <c r="C37" s="7">
        <v>10000</v>
      </c>
      <c r="D37" s="8">
        <v>3</v>
      </c>
      <c r="E37" s="8">
        <v>30</v>
      </c>
      <c r="F37" s="66"/>
      <c r="G37" s="18">
        <f>E37*F37</f>
        <v>0</v>
      </c>
      <c r="I37" s="87"/>
      <c r="J37" s="80"/>
      <c r="K37" s="80"/>
      <c r="L37" s="80"/>
      <c r="M37" s="80"/>
      <c r="N37" s="80"/>
      <c r="O37" s="80"/>
      <c r="P37" s="75"/>
      <c r="Q37" s="76">
        <v>35</v>
      </c>
      <c r="R37" s="74"/>
      <c r="S37" s="76">
        <v>153.35325539500002</v>
      </c>
      <c r="T37" s="76">
        <v>161.20780150000002</v>
      </c>
      <c r="U37" s="76">
        <v>176.65355000000002</v>
      </c>
      <c r="V37" s="76">
        <v>192.73500000000001</v>
      </c>
      <c r="W37" s="76">
        <v>209.5</v>
      </c>
      <c r="X37" s="76">
        <v>227</v>
      </c>
    </row>
    <row r="38" spans="1:24">
      <c r="A38" s="9"/>
      <c r="B38" s="6" t="s">
        <v>17</v>
      </c>
      <c r="C38" s="7">
        <v>15000</v>
      </c>
      <c r="D38" s="10">
        <v>1</v>
      </c>
      <c r="E38" s="8">
        <v>12</v>
      </c>
      <c r="F38" s="66"/>
      <c r="G38" s="18">
        <f t="shared" si="0"/>
        <v>0</v>
      </c>
      <c r="I38" s="87"/>
      <c r="J38" s="80"/>
      <c r="K38" s="80"/>
      <c r="L38" s="80"/>
      <c r="M38" s="80"/>
      <c r="N38" s="80"/>
      <c r="O38" s="81"/>
      <c r="P38" s="75"/>
      <c r="Q38" s="76">
        <v>35</v>
      </c>
      <c r="R38" s="74"/>
      <c r="S38" s="76">
        <v>91.698185851000019</v>
      </c>
      <c r="T38" s="76">
        <v>95.363640700000019</v>
      </c>
      <c r="U38" s="76">
        <v>103.30499000000002</v>
      </c>
      <c r="V38" s="76">
        <v>111.54300000000001</v>
      </c>
      <c r="W38" s="76">
        <v>120.10000000000001</v>
      </c>
      <c r="X38" s="76">
        <v>129</v>
      </c>
    </row>
    <row r="39" spans="1:24">
      <c r="A39" s="9"/>
      <c r="B39" s="6" t="s">
        <v>17</v>
      </c>
      <c r="C39" s="7">
        <v>30000</v>
      </c>
      <c r="D39" s="10">
        <v>1</v>
      </c>
      <c r="E39" s="8">
        <v>12</v>
      </c>
      <c r="F39" s="66"/>
      <c r="G39" s="18">
        <f t="shared" si="0"/>
        <v>0</v>
      </c>
      <c r="I39" s="87"/>
      <c r="J39" s="80"/>
      <c r="K39" s="80"/>
      <c r="L39" s="80"/>
      <c r="M39" s="80"/>
      <c r="N39" s="80"/>
      <c r="O39" s="80"/>
      <c r="P39" s="75"/>
      <c r="Q39" s="76">
        <v>35</v>
      </c>
      <c r="R39" s="74"/>
      <c r="S39" s="76">
        <v>153.35325539500002</v>
      </c>
      <c r="T39" s="76">
        <v>161.20780150000002</v>
      </c>
      <c r="U39" s="76">
        <v>176.65355000000002</v>
      </c>
      <c r="V39" s="76">
        <v>192.73500000000001</v>
      </c>
      <c r="W39" s="76">
        <v>209.5</v>
      </c>
      <c r="X39" s="76">
        <v>227</v>
      </c>
    </row>
    <row r="40" spans="1:24">
      <c r="A40" s="9"/>
      <c r="B40" s="6" t="s">
        <v>22</v>
      </c>
      <c r="C40" s="7">
        <v>5000</v>
      </c>
      <c r="D40" s="10">
        <v>2</v>
      </c>
      <c r="E40" s="8">
        <v>60</v>
      </c>
      <c r="F40" s="66"/>
      <c r="G40" s="18">
        <f t="shared" si="0"/>
        <v>0</v>
      </c>
      <c r="I40" s="87"/>
      <c r="J40" s="80"/>
      <c r="K40" s="80"/>
      <c r="L40" s="80"/>
      <c r="M40" s="80"/>
      <c r="N40" s="80"/>
      <c r="O40" s="81"/>
      <c r="P40" s="75"/>
      <c r="Q40" s="76">
        <v>35</v>
      </c>
      <c r="R40" s="74"/>
      <c r="S40" s="76">
        <v>153.35325539500002</v>
      </c>
      <c r="T40" s="76">
        <v>161.20780150000002</v>
      </c>
      <c r="U40" s="76">
        <v>176.65355000000002</v>
      </c>
      <c r="V40" s="76">
        <v>192.73500000000001</v>
      </c>
      <c r="W40" s="76">
        <v>209.5</v>
      </c>
      <c r="X40" s="76">
        <v>227</v>
      </c>
    </row>
    <row r="41" spans="1:24">
      <c r="A41" s="9"/>
      <c r="B41" s="6" t="s">
        <v>22</v>
      </c>
      <c r="C41" s="7">
        <v>10000</v>
      </c>
      <c r="D41" s="10">
        <v>4</v>
      </c>
      <c r="E41" s="8">
        <v>48</v>
      </c>
      <c r="F41" s="66"/>
      <c r="G41" s="18">
        <f t="shared" si="0"/>
        <v>0</v>
      </c>
      <c r="I41" s="87"/>
      <c r="J41" s="80"/>
      <c r="K41" s="80"/>
      <c r="L41" s="80"/>
      <c r="M41" s="80"/>
      <c r="N41" s="80"/>
      <c r="O41" s="80"/>
      <c r="P41" s="75"/>
      <c r="Q41" s="76">
        <v>35</v>
      </c>
      <c r="R41" s="74"/>
      <c r="S41" s="76">
        <v>156.83169724150002</v>
      </c>
      <c r="T41" s="76">
        <v>164.94806155000003</v>
      </c>
      <c r="U41" s="76">
        <v>180.67533500000002</v>
      </c>
      <c r="V41" s="76">
        <v>197.05950000000001</v>
      </c>
      <c r="W41" s="76">
        <v>214.15</v>
      </c>
      <c r="X41" s="76">
        <v>232</v>
      </c>
    </row>
    <row r="42" spans="1:24">
      <c r="A42" s="9"/>
      <c r="B42" s="6" t="s">
        <v>22</v>
      </c>
      <c r="C42" s="7">
        <v>15000</v>
      </c>
      <c r="D42" s="10">
        <v>6</v>
      </c>
      <c r="E42" s="8">
        <v>84</v>
      </c>
      <c r="F42" s="66"/>
      <c r="G42" s="18">
        <f t="shared" si="0"/>
        <v>0</v>
      </c>
      <c r="I42" s="87"/>
      <c r="J42" s="80"/>
      <c r="K42" s="80"/>
      <c r="L42" s="80"/>
      <c r="M42" s="80"/>
      <c r="N42" s="80"/>
      <c r="O42" s="81"/>
      <c r="P42" s="78"/>
      <c r="Q42" s="76">
        <v>35</v>
      </c>
      <c r="R42" s="74"/>
      <c r="S42" s="76">
        <v>147.35325539500002</v>
      </c>
      <c r="T42" s="77">
        <v>155.20780150000002</v>
      </c>
      <c r="U42" s="77">
        <v>167.65355000000002</v>
      </c>
      <c r="V42" s="77">
        <v>180.73500000000001</v>
      </c>
      <c r="W42" s="77">
        <v>194.5</v>
      </c>
      <c r="X42" s="77">
        <v>209</v>
      </c>
    </row>
    <row r="43" spans="1:24">
      <c r="A43" s="9"/>
      <c r="B43" s="6" t="s">
        <v>22</v>
      </c>
      <c r="C43" s="7">
        <v>20000</v>
      </c>
      <c r="D43" s="10">
        <v>1</v>
      </c>
      <c r="E43" s="8">
        <v>12</v>
      </c>
      <c r="F43" s="66"/>
      <c r="G43" s="18">
        <f t="shared" si="0"/>
        <v>0</v>
      </c>
      <c r="I43" s="87"/>
      <c r="J43" s="80"/>
      <c r="K43" s="80"/>
      <c r="L43" s="80"/>
      <c r="M43" s="80"/>
      <c r="N43" s="80"/>
      <c r="O43" s="80"/>
    </row>
    <row r="44" spans="1:24" s="86" customFormat="1" ht="51">
      <c r="A44" s="21"/>
      <c r="B44" s="22" t="s">
        <v>2</v>
      </c>
      <c r="C44" s="23" t="s">
        <v>56</v>
      </c>
      <c r="D44" s="23" t="s">
        <v>4</v>
      </c>
      <c r="E44" s="23" t="s">
        <v>52</v>
      </c>
      <c r="F44" s="23" t="s">
        <v>109</v>
      </c>
      <c r="G44" s="23" t="s">
        <v>51</v>
      </c>
    </row>
    <row r="45" spans="1:24">
      <c r="A45" s="9"/>
      <c r="B45" s="6" t="s">
        <v>22</v>
      </c>
      <c r="C45" s="7">
        <v>30000</v>
      </c>
      <c r="D45" s="10">
        <v>1</v>
      </c>
      <c r="E45" s="8">
        <v>18</v>
      </c>
      <c r="F45" s="66"/>
      <c r="G45" s="18">
        <f t="shared" si="0"/>
        <v>0</v>
      </c>
      <c r="I45" s="87"/>
      <c r="J45" s="80"/>
      <c r="K45" s="80"/>
      <c r="L45" s="80"/>
      <c r="M45" s="80"/>
      <c r="N45" s="80"/>
      <c r="O45" s="81"/>
    </row>
    <row r="46" spans="1:24">
      <c r="A46" s="9"/>
      <c r="B46" s="6" t="s">
        <v>23</v>
      </c>
      <c r="C46" s="7">
        <v>10000</v>
      </c>
      <c r="D46" s="10">
        <v>2</v>
      </c>
      <c r="E46" s="8">
        <v>30</v>
      </c>
      <c r="F46" s="66"/>
      <c r="G46" s="18">
        <f t="shared" si="0"/>
        <v>0</v>
      </c>
      <c r="I46" s="87"/>
      <c r="J46" s="80"/>
      <c r="K46" s="80"/>
      <c r="L46" s="80"/>
      <c r="M46" s="80"/>
      <c r="N46" s="80"/>
      <c r="O46" s="80"/>
    </row>
    <row r="47" spans="1:24">
      <c r="A47" s="9"/>
      <c r="B47" s="6" t="s">
        <v>18</v>
      </c>
      <c r="C47" s="7">
        <v>5000</v>
      </c>
      <c r="D47" s="8">
        <v>4</v>
      </c>
      <c r="E47" s="8">
        <v>30</v>
      </c>
      <c r="F47" s="66"/>
      <c r="G47" s="18">
        <f t="shared" si="0"/>
        <v>0</v>
      </c>
      <c r="I47" s="87"/>
      <c r="J47" s="79"/>
      <c r="K47" s="79"/>
    </row>
    <row r="48" spans="1:24">
      <c r="A48" s="9"/>
      <c r="B48" s="6" t="s">
        <v>18</v>
      </c>
      <c r="C48" s="7">
        <v>10000</v>
      </c>
      <c r="D48" s="8">
        <v>5</v>
      </c>
      <c r="E48" s="8">
        <v>36</v>
      </c>
      <c r="F48" s="66"/>
      <c r="G48" s="18">
        <f t="shared" si="0"/>
        <v>0</v>
      </c>
      <c r="I48" s="87"/>
      <c r="J48" s="79"/>
      <c r="K48" s="79"/>
    </row>
    <row r="49" spans="1:11">
      <c r="A49" s="9"/>
      <c r="B49" s="6" t="s">
        <v>18</v>
      </c>
      <c r="C49" s="7">
        <v>15000</v>
      </c>
      <c r="D49" s="8">
        <v>2</v>
      </c>
      <c r="E49" s="8">
        <v>60</v>
      </c>
      <c r="F49" s="66"/>
      <c r="G49" s="18">
        <f t="shared" si="0"/>
        <v>0</v>
      </c>
      <c r="I49" s="87"/>
      <c r="J49" s="79"/>
      <c r="K49" s="79"/>
    </row>
    <row r="50" spans="1:11">
      <c r="A50" s="9"/>
      <c r="B50" s="6" t="s">
        <v>19</v>
      </c>
      <c r="C50" s="7">
        <v>5000</v>
      </c>
      <c r="D50" s="8">
        <v>1</v>
      </c>
      <c r="E50" s="8">
        <v>6</v>
      </c>
      <c r="F50" s="66"/>
      <c r="G50" s="18">
        <f t="shared" si="0"/>
        <v>0</v>
      </c>
      <c r="I50" s="87"/>
      <c r="J50" s="79"/>
      <c r="K50" s="79"/>
    </row>
    <row r="51" spans="1:11">
      <c r="A51" s="9"/>
      <c r="B51" s="6" t="s">
        <v>19</v>
      </c>
      <c r="C51" s="7">
        <v>30000</v>
      </c>
      <c r="D51" s="10">
        <v>2</v>
      </c>
      <c r="E51" s="8">
        <v>36</v>
      </c>
      <c r="F51" s="66"/>
      <c r="G51" s="18">
        <f t="shared" si="0"/>
        <v>0</v>
      </c>
      <c r="I51" s="87"/>
    </row>
    <row r="52" spans="1:11">
      <c r="A52" s="9"/>
      <c r="B52" s="6" t="s">
        <v>24</v>
      </c>
      <c r="C52" s="7">
        <v>5000</v>
      </c>
      <c r="D52" s="10">
        <v>1</v>
      </c>
      <c r="E52" s="8">
        <v>18</v>
      </c>
      <c r="F52" s="66"/>
      <c r="G52" s="18">
        <f t="shared" si="0"/>
        <v>0</v>
      </c>
      <c r="H52" s="4"/>
      <c r="I52" s="87"/>
    </row>
    <row r="53" spans="1:11">
      <c r="A53" s="9"/>
      <c r="B53" s="6" t="s">
        <v>21</v>
      </c>
      <c r="C53" s="7">
        <v>10000</v>
      </c>
      <c r="D53" s="10">
        <v>1</v>
      </c>
      <c r="E53" s="8">
        <v>48</v>
      </c>
      <c r="F53" s="66"/>
      <c r="G53" s="18">
        <f t="shared" si="0"/>
        <v>0</v>
      </c>
      <c r="I53" s="87"/>
    </row>
    <row r="54" spans="1:11">
      <c r="A54" s="9"/>
      <c r="B54" s="6" t="s">
        <v>21</v>
      </c>
      <c r="C54" s="7">
        <v>15000</v>
      </c>
      <c r="D54" s="8">
        <v>3</v>
      </c>
      <c r="E54" s="8">
        <v>60</v>
      </c>
      <c r="F54" s="66"/>
      <c r="G54" s="18">
        <f t="shared" si="0"/>
        <v>0</v>
      </c>
      <c r="I54" s="87"/>
    </row>
    <row r="55" spans="1:11">
      <c r="A55" s="9"/>
      <c r="B55" s="6" t="s">
        <v>21</v>
      </c>
      <c r="C55" s="7">
        <v>20000</v>
      </c>
      <c r="D55" s="8">
        <v>1</v>
      </c>
      <c r="E55" s="8">
        <v>12</v>
      </c>
      <c r="F55" s="66"/>
      <c r="G55" s="18">
        <f t="shared" si="0"/>
        <v>0</v>
      </c>
      <c r="I55" s="87"/>
    </row>
    <row r="56" spans="1:11">
      <c r="A56" s="9"/>
      <c r="B56" s="6" t="s">
        <v>21</v>
      </c>
      <c r="C56" s="7">
        <v>30000</v>
      </c>
      <c r="D56" s="8">
        <v>1</v>
      </c>
      <c r="E56" s="8">
        <v>6</v>
      </c>
      <c r="F56" s="66"/>
      <c r="G56" s="18">
        <f t="shared" si="0"/>
        <v>0</v>
      </c>
      <c r="H56" s="4"/>
      <c r="I56" s="87"/>
    </row>
    <row r="57" spans="1:11">
      <c r="A57" s="9"/>
      <c r="B57" s="6" t="s">
        <v>20</v>
      </c>
      <c r="C57" s="7">
        <v>5000</v>
      </c>
      <c r="D57" s="10">
        <v>2</v>
      </c>
      <c r="E57" s="8">
        <v>66</v>
      </c>
      <c r="F57" s="66"/>
      <c r="G57" s="18">
        <f t="shared" si="0"/>
        <v>0</v>
      </c>
      <c r="I57" s="87"/>
    </row>
    <row r="58" spans="1:11">
      <c r="A58" s="9"/>
      <c r="B58" s="6" t="s">
        <v>20</v>
      </c>
      <c r="C58" s="7">
        <v>10000</v>
      </c>
      <c r="D58" s="8">
        <v>2</v>
      </c>
      <c r="E58" s="8">
        <v>24</v>
      </c>
      <c r="F58" s="66"/>
      <c r="G58" s="18">
        <f t="shared" si="0"/>
        <v>0</v>
      </c>
      <c r="I58" s="87"/>
    </row>
    <row r="59" spans="1:11">
      <c r="A59" s="12" t="s">
        <v>45</v>
      </c>
      <c r="B59" s="13"/>
      <c r="C59" s="14"/>
      <c r="D59" s="15">
        <f>SUBTOTAL(9,D31:D58)</f>
        <v>289</v>
      </c>
      <c r="E59" s="15"/>
      <c r="F59" s="16"/>
      <c r="G59" s="16">
        <f>SUBTOTAL(9,G31:G58)</f>
        <v>0</v>
      </c>
      <c r="I59" s="87"/>
    </row>
    <row r="60" spans="1:11" s="4" customFormat="1">
      <c r="A60" s="1" t="s">
        <v>89</v>
      </c>
      <c r="B60" s="2"/>
      <c r="C60" s="3"/>
      <c r="D60" s="2"/>
      <c r="E60" s="2"/>
      <c r="F60" s="3"/>
      <c r="G60" s="19"/>
      <c r="I60" s="87"/>
    </row>
    <row r="61" spans="1:11">
      <c r="A61" s="5"/>
      <c r="B61" s="6" t="s">
        <v>50</v>
      </c>
      <c r="C61" s="7">
        <v>5000</v>
      </c>
      <c r="D61" s="10">
        <v>1</v>
      </c>
      <c r="E61" s="8">
        <v>48</v>
      </c>
      <c r="F61" s="66"/>
      <c r="G61" s="18">
        <f t="shared" ref="G61:G62" si="1">E61*F61</f>
        <v>0</v>
      </c>
      <c r="I61" s="87"/>
    </row>
    <row r="62" spans="1:11">
      <c r="A62" s="11"/>
      <c r="B62" s="6" t="s">
        <v>25</v>
      </c>
      <c r="C62" s="7">
        <v>5000</v>
      </c>
      <c r="D62" s="10">
        <v>2</v>
      </c>
      <c r="E62" s="8">
        <v>96</v>
      </c>
      <c r="F62" s="66"/>
      <c r="G62" s="18">
        <f t="shared" si="1"/>
        <v>0</v>
      </c>
      <c r="I62" s="87"/>
    </row>
    <row r="63" spans="1:11">
      <c r="A63" s="12" t="s">
        <v>90</v>
      </c>
      <c r="B63" s="13"/>
      <c r="C63" s="14"/>
      <c r="D63" s="15">
        <f>SUBTOTAL(9,D61:D62)</f>
        <v>3</v>
      </c>
      <c r="E63" s="15"/>
      <c r="F63" s="16"/>
      <c r="G63" s="16">
        <f>SUBTOTAL(9,G61:G62)</f>
        <v>0</v>
      </c>
      <c r="I63" s="87"/>
    </row>
    <row r="64" spans="1:11" s="4" customFormat="1">
      <c r="A64" s="1" t="s">
        <v>53</v>
      </c>
      <c r="B64" s="2"/>
      <c r="C64" s="3"/>
      <c r="D64" s="2"/>
      <c r="E64" s="2"/>
      <c r="F64" s="3"/>
      <c r="G64" s="19"/>
      <c r="I64" s="87"/>
    </row>
    <row r="65" spans="1:14">
      <c r="A65" s="5"/>
      <c r="B65" s="6" t="s">
        <v>16</v>
      </c>
      <c r="C65" s="7">
        <v>5000</v>
      </c>
      <c r="D65" s="10">
        <v>1</v>
      </c>
      <c r="E65" s="8">
        <v>48</v>
      </c>
      <c r="F65" s="66"/>
      <c r="G65" s="18">
        <f t="shared" ref="G65:G69" si="2">E65*F65</f>
        <v>0</v>
      </c>
      <c r="I65" s="87"/>
    </row>
    <row r="66" spans="1:14">
      <c r="A66" s="9"/>
      <c r="B66" s="6" t="s">
        <v>16</v>
      </c>
      <c r="C66" s="7">
        <v>10000</v>
      </c>
      <c r="D66" s="10">
        <v>1</v>
      </c>
      <c r="E66" s="8">
        <v>48</v>
      </c>
      <c r="F66" s="66"/>
      <c r="G66" s="18">
        <f t="shared" si="2"/>
        <v>0</v>
      </c>
      <c r="I66" s="87"/>
    </row>
    <row r="67" spans="1:14">
      <c r="A67" s="9"/>
      <c r="B67" s="6" t="s">
        <v>17</v>
      </c>
      <c r="C67" s="7">
        <v>10000</v>
      </c>
      <c r="D67" s="10">
        <v>3</v>
      </c>
      <c r="E67" s="8">
        <v>144</v>
      </c>
      <c r="F67" s="66"/>
      <c r="G67" s="18">
        <f t="shared" si="2"/>
        <v>0</v>
      </c>
      <c r="I67" s="87"/>
    </row>
    <row r="68" spans="1:14">
      <c r="A68" s="9"/>
      <c r="B68" s="6" t="s">
        <v>21</v>
      </c>
      <c r="C68" s="7">
        <v>10000</v>
      </c>
      <c r="D68" s="10">
        <v>2</v>
      </c>
      <c r="E68" s="8">
        <v>96</v>
      </c>
      <c r="F68" s="66"/>
      <c r="G68" s="18">
        <f t="shared" si="2"/>
        <v>0</v>
      </c>
      <c r="I68" s="87"/>
    </row>
    <row r="69" spans="1:14">
      <c r="A69" s="11"/>
      <c r="B69" s="6" t="s">
        <v>20</v>
      </c>
      <c r="C69" s="7">
        <v>10000</v>
      </c>
      <c r="D69" s="10">
        <v>1</v>
      </c>
      <c r="E69" s="8">
        <v>48</v>
      </c>
      <c r="F69" s="66"/>
      <c r="G69" s="18">
        <f t="shared" si="2"/>
        <v>0</v>
      </c>
      <c r="I69" s="87"/>
    </row>
    <row r="70" spans="1:14">
      <c r="A70" s="12" t="s">
        <v>26</v>
      </c>
      <c r="B70" s="13"/>
      <c r="C70" s="14"/>
      <c r="D70" s="15">
        <f>SUBTOTAL(9,D65:D69)</f>
        <v>8</v>
      </c>
      <c r="E70" s="15"/>
      <c r="F70" s="16"/>
      <c r="G70" s="16">
        <f>SUBTOTAL(9,G65:G69)</f>
        <v>0</v>
      </c>
      <c r="I70" s="87"/>
    </row>
    <row r="71" spans="1:14" s="4" customFormat="1">
      <c r="A71" s="1" t="s">
        <v>54</v>
      </c>
      <c r="B71" s="2"/>
      <c r="C71" s="3"/>
      <c r="D71" s="2"/>
      <c r="E71" s="2"/>
      <c r="F71" s="3"/>
      <c r="G71" s="19"/>
      <c r="I71" s="87"/>
      <c r="J71" s="84"/>
      <c r="K71" s="84"/>
      <c r="L71" s="84"/>
      <c r="M71" s="84"/>
      <c r="N71" s="84"/>
    </row>
    <row r="72" spans="1:14">
      <c r="A72" s="5"/>
      <c r="B72" s="6" t="s">
        <v>16</v>
      </c>
      <c r="C72" s="7">
        <v>5000</v>
      </c>
      <c r="D72" s="10">
        <v>12</v>
      </c>
      <c r="E72" s="10">
        <v>296</v>
      </c>
      <c r="F72" s="66"/>
      <c r="G72" s="18">
        <f t="shared" ref="G72:G88" si="3">E72*F72</f>
        <v>0</v>
      </c>
      <c r="I72" s="87"/>
      <c r="J72" s="84"/>
      <c r="K72" s="84"/>
      <c r="L72" s="84"/>
      <c r="M72" s="84"/>
      <c r="N72" s="84"/>
    </row>
    <row r="73" spans="1:14">
      <c r="A73" s="9"/>
      <c r="B73" s="6" t="s">
        <v>16</v>
      </c>
      <c r="C73" s="7">
        <v>10000</v>
      </c>
      <c r="D73" s="10">
        <v>29</v>
      </c>
      <c r="E73" s="10">
        <v>519</v>
      </c>
      <c r="F73" s="66"/>
      <c r="G73" s="18">
        <f t="shared" si="3"/>
        <v>0</v>
      </c>
      <c r="I73" s="87"/>
      <c r="J73" s="84"/>
      <c r="K73" s="84"/>
      <c r="L73" s="84"/>
      <c r="M73" s="84"/>
      <c r="N73" s="84"/>
    </row>
    <row r="74" spans="1:14">
      <c r="A74" s="9"/>
      <c r="B74" s="6" t="s">
        <v>16</v>
      </c>
      <c r="C74" s="7">
        <v>15000</v>
      </c>
      <c r="D74" s="10">
        <v>39</v>
      </c>
      <c r="E74" s="10">
        <v>1281</v>
      </c>
      <c r="F74" s="66"/>
      <c r="G74" s="18">
        <f t="shared" si="3"/>
        <v>0</v>
      </c>
      <c r="I74" s="87"/>
      <c r="J74" s="84"/>
      <c r="K74" s="84"/>
      <c r="L74" s="84"/>
      <c r="M74" s="84"/>
      <c r="N74" s="84"/>
    </row>
    <row r="75" spans="1:14">
      <c r="A75" s="9"/>
      <c r="B75" s="6" t="s">
        <v>16</v>
      </c>
      <c r="C75" s="7">
        <v>20000</v>
      </c>
      <c r="D75" s="10">
        <v>8</v>
      </c>
      <c r="E75" s="10">
        <v>160</v>
      </c>
      <c r="F75" s="66"/>
      <c r="G75" s="18">
        <f t="shared" si="3"/>
        <v>0</v>
      </c>
      <c r="I75" s="87"/>
      <c r="J75" s="84"/>
      <c r="K75" s="84"/>
      <c r="L75" s="84"/>
      <c r="M75" s="84"/>
      <c r="N75" s="84"/>
    </row>
    <row r="76" spans="1:14">
      <c r="A76" s="9"/>
      <c r="B76" s="6" t="s">
        <v>16</v>
      </c>
      <c r="C76" s="7">
        <v>25000</v>
      </c>
      <c r="D76" s="10">
        <v>2</v>
      </c>
      <c r="E76" s="10">
        <v>12</v>
      </c>
      <c r="F76" s="66"/>
      <c r="G76" s="18">
        <f t="shared" si="3"/>
        <v>0</v>
      </c>
      <c r="I76" s="87"/>
      <c r="J76" s="84"/>
      <c r="K76" s="84"/>
      <c r="L76" s="84"/>
      <c r="M76" s="84"/>
      <c r="N76" s="84"/>
    </row>
    <row r="77" spans="1:14">
      <c r="A77" s="9"/>
      <c r="B77" s="6" t="s">
        <v>16</v>
      </c>
      <c r="C77" s="7">
        <v>30000</v>
      </c>
      <c r="D77" s="10">
        <v>1</v>
      </c>
      <c r="E77" s="10">
        <v>4</v>
      </c>
      <c r="F77" s="66"/>
      <c r="G77" s="18">
        <f t="shared" si="3"/>
        <v>0</v>
      </c>
      <c r="I77" s="87"/>
    </row>
    <row r="78" spans="1:14">
      <c r="A78" s="9"/>
      <c r="B78" s="6" t="s">
        <v>22</v>
      </c>
      <c r="C78" s="7">
        <v>5000</v>
      </c>
      <c r="D78" s="10">
        <v>1</v>
      </c>
      <c r="E78" s="10">
        <v>4</v>
      </c>
      <c r="F78" s="66"/>
      <c r="G78" s="18">
        <f t="shared" si="3"/>
        <v>0</v>
      </c>
      <c r="I78" s="87"/>
    </row>
    <row r="79" spans="1:14">
      <c r="A79" s="9"/>
      <c r="B79" s="6" t="s">
        <v>22</v>
      </c>
      <c r="C79" s="7">
        <v>10000</v>
      </c>
      <c r="D79" s="10">
        <v>3</v>
      </c>
      <c r="E79" s="10">
        <v>43</v>
      </c>
      <c r="F79" s="66"/>
      <c r="G79" s="18">
        <f t="shared" si="3"/>
        <v>0</v>
      </c>
      <c r="I79" s="87"/>
    </row>
    <row r="80" spans="1:14">
      <c r="A80" s="9"/>
      <c r="B80" s="6" t="s">
        <v>22</v>
      </c>
      <c r="C80" s="7">
        <v>15000</v>
      </c>
      <c r="D80" s="10">
        <v>5</v>
      </c>
      <c r="E80" s="8">
        <v>51</v>
      </c>
      <c r="F80" s="66"/>
      <c r="G80" s="18">
        <f t="shared" si="3"/>
        <v>0</v>
      </c>
      <c r="I80" s="87"/>
    </row>
    <row r="81" spans="1:9">
      <c r="A81" s="9"/>
      <c r="B81" s="6" t="s">
        <v>22</v>
      </c>
      <c r="C81" s="7">
        <v>20000</v>
      </c>
      <c r="D81" s="10">
        <v>14</v>
      </c>
      <c r="E81" s="8">
        <v>304</v>
      </c>
      <c r="F81" s="66"/>
      <c r="G81" s="18">
        <f t="shared" si="3"/>
        <v>0</v>
      </c>
      <c r="I81" s="87"/>
    </row>
    <row r="82" spans="1:9">
      <c r="A82" s="9"/>
      <c r="B82" s="6" t="s">
        <v>22</v>
      </c>
      <c r="C82" s="7">
        <v>25000</v>
      </c>
      <c r="D82" s="10">
        <v>4</v>
      </c>
      <c r="E82" s="8">
        <v>109</v>
      </c>
      <c r="F82" s="66"/>
      <c r="G82" s="18">
        <f t="shared" si="3"/>
        <v>0</v>
      </c>
      <c r="I82" s="87"/>
    </row>
    <row r="83" spans="1:9">
      <c r="A83" s="9"/>
      <c r="B83" s="6" t="s">
        <v>18</v>
      </c>
      <c r="C83" s="7">
        <v>5000</v>
      </c>
      <c r="D83" s="10">
        <v>1</v>
      </c>
      <c r="E83" s="8">
        <v>35</v>
      </c>
      <c r="F83" s="66"/>
      <c r="G83" s="18">
        <f t="shared" si="3"/>
        <v>0</v>
      </c>
      <c r="I83" s="87"/>
    </row>
    <row r="84" spans="1:9">
      <c r="A84" s="9"/>
      <c r="B84" s="6" t="s">
        <v>18</v>
      </c>
      <c r="C84" s="7">
        <v>10000</v>
      </c>
      <c r="D84" s="10">
        <v>3</v>
      </c>
      <c r="E84" s="8">
        <v>105</v>
      </c>
      <c r="F84" s="66"/>
      <c r="G84" s="18">
        <f t="shared" si="3"/>
        <v>0</v>
      </c>
      <c r="I84" s="87"/>
    </row>
    <row r="85" spans="1:9">
      <c r="A85" s="9"/>
      <c r="B85" s="6" t="s">
        <v>18</v>
      </c>
      <c r="C85" s="7">
        <v>15000</v>
      </c>
      <c r="D85" s="10">
        <v>1</v>
      </c>
      <c r="E85" s="8">
        <v>35</v>
      </c>
      <c r="F85" s="66"/>
      <c r="G85" s="18">
        <f t="shared" si="3"/>
        <v>0</v>
      </c>
      <c r="I85" s="87"/>
    </row>
    <row r="86" spans="1:9">
      <c r="A86" s="9"/>
      <c r="B86" s="6" t="s">
        <v>18</v>
      </c>
      <c r="C86" s="7">
        <v>20000</v>
      </c>
      <c r="D86" s="10">
        <v>2</v>
      </c>
      <c r="E86" s="10">
        <v>70</v>
      </c>
      <c r="F86" s="66"/>
      <c r="G86" s="18">
        <f t="shared" si="3"/>
        <v>0</v>
      </c>
      <c r="I86" s="87"/>
    </row>
    <row r="87" spans="1:9">
      <c r="A87" s="9"/>
      <c r="B87" s="6" t="s">
        <v>18</v>
      </c>
      <c r="C87" s="7">
        <v>25000</v>
      </c>
      <c r="D87" s="10">
        <v>2</v>
      </c>
      <c r="E87" s="10">
        <v>70</v>
      </c>
      <c r="F87" s="66"/>
      <c r="G87" s="18">
        <f t="shared" si="3"/>
        <v>0</v>
      </c>
      <c r="I87" s="87"/>
    </row>
    <row r="88" spans="1:9">
      <c r="A88" s="9"/>
      <c r="B88" s="6" t="s">
        <v>18</v>
      </c>
      <c r="C88" s="7">
        <v>30000</v>
      </c>
      <c r="D88" s="10">
        <v>3</v>
      </c>
      <c r="E88" s="10">
        <v>105</v>
      </c>
      <c r="F88" s="66"/>
      <c r="G88" s="18">
        <f t="shared" si="3"/>
        <v>0</v>
      </c>
      <c r="I88" s="87"/>
    </row>
    <row r="89" spans="1:9">
      <c r="A89" s="12" t="s">
        <v>31</v>
      </c>
      <c r="B89" s="13"/>
      <c r="C89" s="14"/>
      <c r="D89" s="15">
        <f>SUBTOTAL(9,D72:D88)</f>
        <v>130</v>
      </c>
      <c r="E89" s="15"/>
      <c r="F89" s="16"/>
      <c r="G89" s="16">
        <f>SUBTOTAL(9,G72:G88)</f>
        <v>0</v>
      </c>
      <c r="I89" s="87"/>
    </row>
    <row r="90" spans="1:9" s="86" customFormat="1" ht="51">
      <c r="A90" s="21"/>
      <c r="B90" s="22" t="s">
        <v>2</v>
      </c>
      <c r="C90" s="23" t="s">
        <v>56</v>
      </c>
      <c r="D90" s="23" t="s">
        <v>4</v>
      </c>
      <c r="E90" s="23" t="s">
        <v>52</v>
      </c>
      <c r="F90" s="23" t="s">
        <v>109</v>
      </c>
      <c r="G90" s="23" t="s">
        <v>51</v>
      </c>
    </row>
    <row r="91" spans="1:9" s="4" customFormat="1">
      <c r="A91" s="1" t="s">
        <v>55</v>
      </c>
      <c r="B91" s="2"/>
      <c r="C91" s="3"/>
      <c r="D91" s="2"/>
      <c r="E91" s="2"/>
      <c r="F91" s="3"/>
      <c r="G91" s="19"/>
      <c r="I91" s="87"/>
    </row>
    <row r="92" spans="1:9">
      <c r="A92" s="9"/>
      <c r="B92" s="6" t="s">
        <v>16</v>
      </c>
      <c r="C92" s="7">
        <v>5000</v>
      </c>
      <c r="D92" s="10">
        <v>31</v>
      </c>
      <c r="E92" s="8">
        <v>1075</v>
      </c>
      <c r="F92" s="66"/>
      <c r="G92" s="18">
        <f t="shared" ref="G92:G125" si="4">E92*F92</f>
        <v>0</v>
      </c>
      <c r="I92" s="87"/>
    </row>
    <row r="93" spans="1:9">
      <c r="A93" s="5"/>
      <c r="B93" s="6" t="s">
        <v>16</v>
      </c>
      <c r="C93" s="7">
        <v>10000</v>
      </c>
      <c r="D93" s="10">
        <v>65</v>
      </c>
      <c r="E93" s="8">
        <v>2067</v>
      </c>
      <c r="F93" s="66"/>
      <c r="G93" s="72">
        <f t="shared" si="4"/>
        <v>0</v>
      </c>
      <c r="I93" s="87"/>
    </row>
    <row r="94" spans="1:9">
      <c r="A94" s="9"/>
      <c r="B94" s="6" t="s">
        <v>16</v>
      </c>
      <c r="C94" s="7">
        <v>15000</v>
      </c>
      <c r="D94" s="10">
        <v>77</v>
      </c>
      <c r="E94" s="8">
        <v>1791</v>
      </c>
      <c r="F94" s="66"/>
      <c r="G94" s="72">
        <f t="shared" si="4"/>
        <v>0</v>
      </c>
      <c r="I94" s="87"/>
    </row>
    <row r="95" spans="1:9">
      <c r="A95" s="9"/>
      <c r="B95" s="6" t="s">
        <v>16</v>
      </c>
      <c r="C95" s="7">
        <v>20000</v>
      </c>
      <c r="D95" s="10">
        <v>23</v>
      </c>
      <c r="E95" s="8">
        <v>758</v>
      </c>
      <c r="F95" s="66"/>
      <c r="G95" s="72">
        <f t="shared" si="4"/>
        <v>0</v>
      </c>
      <c r="I95" s="87"/>
    </row>
    <row r="96" spans="1:9">
      <c r="A96" s="9"/>
      <c r="B96" s="6" t="s">
        <v>16</v>
      </c>
      <c r="C96" s="7">
        <v>25000</v>
      </c>
      <c r="D96" s="10">
        <v>5</v>
      </c>
      <c r="E96" s="8">
        <v>192</v>
      </c>
      <c r="F96" s="66"/>
      <c r="G96" s="72">
        <f t="shared" si="4"/>
        <v>0</v>
      </c>
      <c r="I96" s="87"/>
    </row>
    <row r="97" spans="1:15">
      <c r="A97" s="9"/>
      <c r="B97" s="6" t="s">
        <v>16</v>
      </c>
      <c r="C97" s="7">
        <v>30000</v>
      </c>
      <c r="D97" s="10">
        <v>3</v>
      </c>
      <c r="E97" s="8">
        <v>122</v>
      </c>
      <c r="F97" s="66"/>
      <c r="G97" s="72">
        <f t="shared" si="4"/>
        <v>0</v>
      </c>
      <c r="I97" s="87"/>
    </row>
    <row r="98" spans="1:15">
      <c r="A98" s="9"/>
      <c r="B98" s="6" t="s">
        <v>17</v>
      </c>
      <c r="C98" s="7">
        <v>10000</v>
      </c>
      <c r="D98" s="8">
        <v>3</v>
      </c>
      <c r="E98" s="8">
        <v>114</v>
      </c>
      <c r="F98" s="66"/>
      <c r="G98" s="72">
        <f t="shared" si="4"/>
        <v>0</v>
      </c>
      <c r="I98" s="87"/>
    </row>
    <row r="99" spans="1:15">
      <c r="A99" s="9"/>
      <c r="B99" s="6" t="s">
        <v>17</v>
      </c>
      <c r="C99" s="7">
        <v>15000</v>
      </c>
      <c r="D99" s="8">
        <v>1</v>
      </c>
      <c r="E99" s="8">
        <v>36</v>
      </c>
      <c r="F99" s="66"/>
      <c r="G99" s="72">
        <f t="shared" si="4"/>
        <v>0</v>
      </c>
      <c r="I99" s="87"/>
    </row>
    <row r="100" spans="1:15">
      <c r="A100" s="9"/>
      <c r="B100" s="6" t="s">
        <v>17</v>
      </c>
      <c r="C100" s="7">
        <v>30000</v>
      </c>
      <c r="D100" s="8">
        <v>1</v>
      </c>
      <c r="E100" s="8">
        <v>36</v>
      </c>
      <c r="F100" s="66"/>
      <c r="G100" s="72">
        <f t="shared" si="4"/>
        <v>0</v>
      </c>
      <c r="I100" s="87"/>
    </row>
    <row r="101" spans="1:15">
      <c r="A101" s="9"/>
      <c r="B101" s="6" t="s">
        <v>22</v>
      </c>
      <c r="C101" s="7">
        <v>5000</v>
      </c>
      <c r="D101" s="10">
        <v>3</v>
      </c>
      <c r="E101" s="8">
        <v>80</v>
      </c>
      <c r="F101" s="66"/>
      <c r="G101" s="72">
        <f t="shared" si="4"/>
        <v>0</v>
      </c>
      <c r="I101" s="87"/>
    </row>
    <row r="102" spans="1:15">
      <c r="A102" s="9"/>
      <c r="B102" s="6" t="s">
        <v>22</v>
      </c>
      <c r="C102" s="7">
        <v>10000</v>
      </c>
      <c r="D102" s="10">
        <v>7</v>
      </c>
      <c r="E102" s="8">
        <v>245</v>
      </c>
      <c r="F102" s="66"/>
      <c r="G102" s="72">
        <f t="shared" si="4"/>
        <v>0</v>
      </c>
      <c r="I102" s="87"/>
    </row>
    <row r="103" spans="1:15">
      <c r="A103" s="9"/>
      <c r="B103" s="6" t="s">
        <v>22</v>
      </c>
      <c r="C103" s="7">
        <v>15000</v>
      </c>
      <c r="D103" s="10">
        <v>11</v>
      </c>
      <c r="E103" s="8">
        <v>393</v>
      </c>
      <c r="F103" s="66"/>
      <c r="G103" s="72">
        <f t="shared" si="4"/>
        <v>0</v>
      </c>
      <c r="I103" s="87"/>
    </row>
    <row r="104" spans="1:15">
      <c r="A104" s="9"/>
      <c r="B104" s="6" t="s">
        <v>22</v>
      </c>
      <c r="C104" s="7">
        <v>20000</v>
      </c>
      <c r="D104" s="10">
        <v>15</v>
      </c>
      <c r="E104" s="8">
        <v>404</v>
      </c>
      <c r="F104" s="66"/>
      <c r="G104" s="72">
        <f t="shared" si="4"/>
        <v>0</v>
      </c>
      <c r="I104" s="87"/>
    </row>
    <row r="105" spans="1:15">
      <c r="A105" s="9"/>
      <c r="B105" s="6" t="s">
        <v>22</v>
      </c>
      <c r="C105" s="7">
        <v>25000</v>
      </c>
      <c r="D105" s="10">
        <v>4</v>
      </c>
      <c r="E105" s="8">
        <v>83</v>
      </c>
      <c r="F105" s="66"/>
      <c r="G105" s="72">
        <f t="shared" si="4"/>
        <v>0</v>
      </c>
      <c r="I105" s="87"/>
    </row>
    <row r="106" spans="1:15">
      <c r="A106" s="9"/>
      <c r="B106" s="6" t="s">
        <v>22</v>
      </c>
      <c r="C106" s="7">
        <v>30000</v>
      </c>
      <c r="D106" s="8">
        <v>1</v>
      </c>
      <c r="E106" s="8">
        <v>30</v>
      </c>
      <c r="F106" s="66"/>
      <c r="G106" s="72">
        <f t="shared" si="4"/>
        <v>0</v>
      </c>
      <c r="I106" s="87"/>
    </row>
    <row r="107" spans="1:15">
      <c r="A107" s="9"/>
      <c r="B107" s="6" t="s">
        <v>23</v>
      </c>
      <c r="C107" s="7">
        <v>10000</v>
      </c>
      <c r="D107" s="8">
        <v>2</v>
      </c>
      <c r="E107" s="8">
        <v>66</v>
      </c>
      <c r="F107" s="66"/>
      <c r="G107" s="18">
        <f t="shared" si="4"/>
        <v>0</v>
      </c>
      <c r="I107" s="87"/>
    </row>
    <row r="108" spans="1:15">
      <c r="A108" s="9"/>
      <c r="B108" s="6" t="s">
        <v>38</v>
      </c>
      <c r="C108" s="7">
        <v>5000</v>
      </c>
      <c r="D108" s="8">
        <v>2</v>
      </c>
      <c r="E108" s="8">
        <v>78</v>
      </c>
      <c r="F108" s="66"/>
      <c r="G108" s="18">
        <f t="shared" si="4"/>
        <v>0</v>
      </c>
      <c r="I108" s="87"/>
    </row>
    <row r="109" spans="1:15">
      <c r="A109" s="9"/>
      <c r="B109" s="6" t="s">
        <v>33</v>
      </c>
      <c r="C109" s="7">
        <v>5000</v>
      </c>
      <c r="D109" s="10">
        <v>64</v>
      </c>
      <c r="E109" s="8">
        <v>2067</v>
      </c>
      <c r="F109" s="66"/>
      <c r="G109" s="18">
        <f t="shared" si="4"/>
        <v>0</v>
      </c>
      <c r="I109" s="87"/>
    </row>
    <row r="110" spans="1:15">
      <c r="A110" s="9"/>
      <c r="B110" s="6" t="s">
        <v>33</v>
      </c>
      <c r="C110" s="7">
        <v>10000</v>
      </c>
      <c r="D110" s="10">
        <v>64</v>
      </c>
      <c r="E110" s="8">
        <v>2076</v>
      </c>
      <c r="F110" s="66"/>
      <c r="G110" s="18">
        <f t="shared" si="4"/>
        <v>0</v>
      </c>
      <c r="I110" s="87"/>
    </row>
    <row r="111" spans="1:15">
      <c r="A111" s="9"/>
      <c r="B111" s="6" t="s">
        <v>24</v>
      </c>
      <c r="C111" s="7">
        <v>5000</v>
      </c>
      <c r="D111" s="8">
        <v>2</v>
      </c>
      <c r="E111" s="8">
        <v>66</v>
      </c>
      <c r="F111" s="66"/>
      <c r="G111" s="18">
        <f t="shared" si="4"/>
        <v>0</v>
      </c>
      <c r="I111" s="87"/>
    </row>
    <row r="112" spans="1:15">
      <c r="A112" s="9"/>
      <c r="B112" s="6" t="s">
        <v>24</v>
      </c>
      <c r="C112" s="7">
        <v>10000</v>
      </c>
      <c r="D112" s="10">
        <v>2</v>
      </c>
      <c r="E112" s="8">
        <v>55</v>
      </c>
      <c r="F112" s="66"/>
      <c r="G112" s="18">
        <f t="shared" si="4"/>
        <v>0</v>
      </c>
      <c r="I112" s="87"/>
      <c r="J112" s="73"/>
      <c r="K112" s="73"/>
      <c r="L112" s="73"/>
      <c r="M112" s="73"/>
      <c r="N112" s="73"/>
      <c r="O112" s="73"/>
    </row>
    <row r="113" spans="1:15">
      <c r="A113" s="9"/>
      <c r="B113" s="6" t="s">
        <v>18</v>
      </c>
      <c r="C113" s="7">
        <v>5000</v>
      </c>
      <c r="D113" s="10">
        <v>4</v>
      </c>
      <c r="E113" s="8">
        <v>139</v>
      </c>
      <c r="F113" s="66"/>
      <c r="G113" s="18">
        <f t="shared" si="4"/>
        <v>0</v>
      </c>
      <c r="I113" s="87"/>
      <c r="J113" s="73"/>
      <c r="K113" s="73"/>
      <c r="L113" s="73"/>
      <c r="M113" s="73"/>
      <c r="N113" s="73"/>
      <c r="O113" s="73"/>
    </row>
    <row r="114" spans="1:15">
      <c r="A114" s="9"/>
      <c r="B114" s="6" t="s">
        <v>18</v>
      </c>
      <c r="C114" s="7">
        <v>10000</v>
      </c>
      <c r="D114" s="10">
        <v>6</v>
      </c>
      <c r="E114" s="8">
        <v>188</v>
      </c>
      <c r="F114" s="66"/>
      <c r="G114" s="18">
        <f t="shared" si="4"/>
        <v>0</v>
      </c>
      <c r="I114" s="87"/>
      <c r="J114" s="73"/>
      <c r="K114" s="73"/>
      <c r="L114" s="73"/>
      <c r="M114" s="73"/>
      <c r="N114" s="73"/>
      <c r="O114" s="73"/>
    </row>
    <row r="115" spans="1:15">
      <c r="A115" s="9"/>
      <c r="B115" s="6" t="s">
        <v>18</v>
      </c>
      <c r="C115" s="7">
        <v>15000</v>
      </c>
      <c r="D115" s="10">
        <v>3</v>
      </c>
      <c r="E115" s="8">
        <v>49</v>
      </c>
      <c r="F115" s="66"/>
      <c r="G115" s="18">
        <f t="shared" si="4"/>
        <v>0</v>
      </c>
      <c r="I115" s="87"/>
      <c r="J115" s="73"/>
      <c r="K115" s="73"/>
      <c r="L115" s="73"/>
      <c r="M115" s="73"/>
      <c r="N115" s="73"/>
      <c r="O115" s="73"/>
    </row>
    <row r="116" spans="1:15">
      <c r="A116" s="9"/>
      <c r="B116" s="6" t="s">
        <v>18</v>
      </c>
      <c r="C116" s="7">
        <v>20000</v>
      </c>
      <c r="D116" s="10">
        <v>2</v>
      </c>
      <c r="E116" s="8">
        <v>26</v>
      </c>
      <c r="F116" s="66"/>
      <c r="G116" s="18">
        <f t="shared" si="4"/>
        <v>0</v>
      </c>
      <c r="I116" s="87"/>
    </row>
    <row r="117" spans="1:15">
      <c r="A117" s="9"/>
      <c r="B117" s="6" t="s">
        <v>18</v>
      </c>
      <c r="C117" s="7">
        <v>25000</v>
      </c>
      <c r="D117" s="10">
        <v>2</v>
      </c>
      <c r="E117" s="8">
        <v>26</v>
      </c>
      <c r="F117" s="66"/>
      <c r="G117" s="18">
        <f t="shared" si="4"/>
        <v>0</v>
      </c>
      <c r="I117" s="87"/>
    </row>
    <row r="118" spans="1:15">
      <c r="A118" s="9"/>
      <c r="B118" s="6" t="s">
        <v>18</v>
      </c>
      <c r="C118" s="7">
        <v>30000</v>
      </c>
      <c r="D118" s="10">
        <v>3</v>
      </c>
      <c r="E118" s="8">
        <v>39</v>
      </c>
      <c r="F118" s="66"/>
      <c r="G118" s="18">
        <f t="shared" si="4"/>
        <v>0</v>
      </c>
      <c r="I118" s="87"/>
    </row>
    <row r="119" spans="1:15">
      <c r="A119" s="9"/>
      <c r="B119" s="6" t="s">
        <v>19</v>
      </c>
      <c r="C119" s="7">
        <v>5000</v>
      </c>
      <c r="D119" s="8">
        <v>1</v>
      </c>
      <c r="E119" s="8">
        <v>42</v>
      </c>
      <c r="F119" s="66"/>
      <c r="G119" s="18">
        <f t="shared" si="4"/>
        <v>0</v>
      </c>
      <c r="I119" s="87"/>
    </row>
    <row r="120" spans="1:15">
      <c r="A120" s="9"/>
      <c r="B120" s="6" t="s">
        <v>19</v>
      </c>
      <c r="C120" s="7">
        <v>30000</v>
      </c>
      <c r="D120" s="8">
        <v>2</v>
      </c>
      <c r="E120" s="8">
        <v>60</v>
      </c>
      <c r="F120" s="66"/>
      <c r="G120" s="18">
        <f t="shared" si="4"/>
        <v>0</v>
      </c>
      <c r="I120" s="87"/>
    </row>
    <row r="121" spans="1:15">
      <c r="A121" s="9"/>
      <c r="B121" s="6" t="s">
        <v>21</v>
      </c>
      <c r="C121" s="7">
        <v>15000</v>
      </c>
      <c r="D121" s="8">
        <v>4</v>
      </c>
      <c r="E121" s="8">
        <v>84</v>
      </c>
      <c r="F121" s="66"/>
      <c r="G121" s="18">
        <f t="shared" si="4"/>
        <v>0</v>
      </c>
      <c r="I121" s="87"/>
    </row>
    <row r="122" spans="1:15">
      <c r="A122" s="9"/>
      <c r="B122" s="6" t="s">
        <v>21</v>
      </c>
      <c r="C122" s="7">
        <v>20000</v>
      </c>
      <c r="D122" s="8">
        <v>1</v>
      </c>
      <c r="E122" s="8">
        <v>36</v>
      </c>
      <c r="F122" s="66"/>
      <c r="G122" s="18">
        <f t="shared" si="4"/>
        <v>0</v>
      </c>
      <c r="I122" s="87"/>
    </row>
    <row r="123" spans="1:15">
      <c r="A123" s="9"/>
      <c r="B123" s="6" t="s">
        <v>21</v>
      </c>
      <c r="C123" s="7">
        <v>30000</v>
      </c>
      <c r="D123" s="8">
        <v>1</v>
      </c>
      <c r="E123" s="8">
        <v>42</v>
      </c>
      <c r="F123" s="66"/>
      <c r="G123" s="18">
        <f t="shared" si="4"/>
        <v>0</v>
      </c>
      <c r="I123" s="87"/>
    </row>
    <row r="124" spans="1:15">
      <c r="A124" s="9"/>
      <c r="B124" s="6" t="s">
        <v>20</v>
      </c>
      <c r="C124" s="7">
        <v>5000</v>
      </c>
      <c r="D124" s="8">
        <v>2</v>
      </c>
      <c r="E124" s="8">
        <v>30</v>
      </c>
      <c r="F124" s="66"/>
      <c r="G124" s="18">
        <f t="shared" si="4"/>
        <v>0</v>
      </c>
      <c r="I124" s="87"/>
    </row>
    <row r="125" spans="1:15">
      <c r="A125" s="9"/>
      <c r="B125" s="6" t="s">
        <v>20</v>
      </c>
      <c r="C125" s="7">
        <v>10000</v>
      </c>
      <c r="D125" s="8">
        <v>2</v>
      </c>
      <c r="E125" s="8">
        <v>72</v>
      </c>
      <c r="F125" s="66"/>
      <c r="G125" s="18">
        <f t="shared" si="4"/>
        <v>0</v>
      </c>
      <c r="I125" s="87"/>
    </row>
    <row r="126" spans="1:15" ht="15.75" thickBot="1">
      <c r="A126" s="12" t="s">
        <v>42</v>
      </c>
      <c r="B126" s="13"/>
      <c r="C126" s="13"/>
      <c r="D126" s="15">
        <f>SUBTOTAL(9,D92:D125)</f>
        <v>419</v>
      </c>
      <c r="E126" s="15"/>
      <c r="F126" s="17"/>
      <c r="G126" s="20">
        <f>SUBTOTAL(9,G92:G125)</f>
        <v>0</v>
      </c>
    </row>
    <row r="127" spans="1:15" ht="21.75" customHeight="1" thickTop="1" thickBot="1">
      <c r="A127" s="30" t="s">
        <v>105</v>
      </c>
      <c r="B127" s="26"/>
      <c r="C127" s="26"/>
      <c r="D127" s="27"/>
      <c r="E127" s="27"/>
      <c r="F127" s="28"/>
      <c r="G127" s="91">
        <f>SUBTOTAL(9,G31:G126)</f>
        <v>0</v>
      </c>
      <c r="I127" s="25"/>
    </row>
    <row r="128" spans="1:15" ht="6.75" customHeight="1" thickTop="1"/>
    <row r="129" spans="1:9" s="86" customFormat="1" ht="38.25">
      <c r="A129" s="21"/>
      <c r="B129" s="22" t="s">
        <v>2</v>
      </c>
      <c r="C129" s="23"/>
      <c r="D129" s="23" t="s">
        <v>111</v>
      </c>
      <c r="E129" s="23"/>
      <c r="F129" s="23" t="s">
        <v>110</v>
      </c>
      <c r="G129" s="23" t="s">
        <v>51</v>
      </c>
    </row>
    <row r="130" spans="1:9" s="4" customFormat="1">
      <c r="A130" s="1" t="s">
        <v>91</v>
      </c>
      <c r="B130" s="2"/>
      <c r="C130" s="3"/>
      <c r="D130" s="2"/>
      <c r="E130" s="2"/>
      <c r="F130" s="3"/>
      <c r="G130" s="19"/>
    </row>
    <row r="131" spans="1:9">
      <c r="A131" s="5"/>
      <c r="B131" s="6" t="s">
        <v>93</v>
      </c>
      <c r="C131" s="7"/>
      <c r="D131" s="10">
        <v>41</v>
      </c>
      <c r="E131" s="8"/>
      <c r="F131" s="66"/>
      <c r="G131" s="18">
        <f>D131*F131</f>
        <v>0</v>
      </c>
    </row>
    <row r="132" spans="1:9">
      <c r="A132" s="11"/>
      <c r="B132" s="6" t="s">
        <v>94</v>
      </c>
      <c r="C132" s="7"/>
      <c r="D132" s="10">
        <v>41</v>
      </c>
      <c r="E132" s="8"/>
      <c r="F132" s="66"/>
      <c r="G132" s="18">
        <f>D132*F132</f>
        <v>0</v>
      </c>
    </row>
    <row r="133" spans="1:9" ht="15.75" thickBot="1">
      <c r="A133" s="12" t="s">
        <v>92</v>
      </c>
      <c r="B133" s="13"/>
      <c r="C133" s="14"/>
      <c r="D133" s="15">
        <f>SUBTOTAL(9,D131:D132)</f>
        <v>82</v>
      </c>
      <c r="E133" s="15"/>
      <c r="F133" s="16"/>
      <c r="G133" s="16">
        <f>SUBTOTAL(9,G131:G132)</f>
        <v>0</v>
      </c>
    </row>
    <row r="134" spans="1:9" ht="21.75" customHeight="1" thickTop="1" thickBot="1">
      <c r="A134" s="30" t="s">
        <v>101</v>
      </c>
      <c r="B134" s="26"/>
      <c r="C134" s="26"/>
      <c r="D134" s="27"/>
      <c r="E134" s="27"/>
      <c r="F134" s="28"/>
      <c r="G134" s="91">
        <f>SUBTOTAL(9,G131:G133)</f>
        <v>0</v>
      </c>
      <c r="I134" s="25"/>
    </row>
    <row r="135" spans="1:9" ht="6.75" customHeight="1" thickTop="1" thickBot="1"/>
    <row r="136" spans="1:9" ht="21.75" customHeight="1" thickTop="1" thickBot="1">
      <c r="A136" s="30" t="s">
        <v>104</v>
      </c>
      <c r="B136" s="26"/>
      <c r="C136" s="26"/>
      <c r="D136" s="27"/>
      <c r="E136" s="27"/>
      <c r="F136" s="28"/>
      <c r="G136" s="29">
        <f>G127+G134</f>
        <v>0</v>
      </c>
      <c r="I136" s="25"/>
    </row>
    <row r="137" spans="1:9" ht="6.75" customHeight="1" thickTop="1"/>
    <row r="138" spans="1:9">
      <c r="A138" s="24" t="s">
        <v>115</v>
      </c>
    </row>
    <row r="139" spans="1:9" s="86" customFormat="1">
      <c r="A139" s="24" t="s">
        <v>116</v>
      </c>
    </row>
    <row r="140" spans="1:9" ht="3" customHeight="1">
      <c r="A140" s="24"/>
    </row>
    <row r="141" spans="1:9">
      <c r="A141" s="24" t="s">
        <v>112</v>
      </c>
      <c r="D141" s="83">
        <f>Calcolo!L195</f>
        <v>0</v>
      </c>
      <c r="E141" s="63" t="s">
        <v>113</v>
      </c>
    </row>
    <row r="142" spans="1:9" ht="20.25" customHeight="1"/>
    <row r="143" spans="1:9">
      <c r="A143" s="105" t="s">
        <v>76</v>
      </c>
      <c r="B143" s="105"/>
      <c r="C143" s="105"/>
      <c r="D143" s="105"/>
      <c r="E143" s="105"/>
      <c r="F143" s="105"/>
      <c r="G143" s="105"/>
    </row>
    <row r="145" spans="1:7">
      <c r="A145" s="64" t="s">
        <v>79</v>
      </c>
      <c r="B145" s="97" t="s">
        <v>77</v>
      </c>
      <c r="C145" s="97"/>
      <c r="D145" s="97"/>
      <c r="E145" s="97"/>
      <c r="F145" s="97"/>
      <c r="G145" s="97"/>
    </row>
    <row r="146" spans="1:7">
      <c r="B146" s="98" t="s">
        <v>85</v>
      </c>
      <c r="C146" s="97"/>
      <c r="D146" s="97"/>
      <c r="E146" s="97"/>
      <c r="F146" s="97"/>
      <c r="G146" s="97"/>
    </row>
    <row r="147" spans="1:7" ht="15" customHeight="1">
      <c r="B147" s="98" t="s">
        <v>86</v>
      </c>
      <c r="C147" s="98"/>
      <c r="D147" s="98"/>
      <c r="E147" s="99"/>
      <c r="F147" s="99"/>
      <c r="G147" s="99"/>
    </row>
    <row r="148" spans="1:7">
      <c r="B148" s="97" t="s">
        <v>78</v>
      </c>
      <c r="C148" s="97"/>
      <c r="D148" s="97"/>
      <c r="E148" s="97"/>
      <c r="F148" s="97"/>
      <c r="G148" s="97"/>
    </row>
    <row r="149" spans="1:7">
      <c r="A149" s="64" t="s">
        <v>79</v>
      </c>
      <c r="B149" s="98" t="s">
        <v>84</v>
      </c>
      <c r="C149" s="97"/>
      <c r="D149" s="97"/>
      <c r="E149" s="97"/>
      <c r="F149" s="97"/>
      <c r="G149" s="97"/>
    </row>
    <row r="150" spans="1:7">
      <c r="B150" s="97" t="s">
        <v>80</v>
      </c>
      <c r="C150" s="97"/>
      <c r="D150" s="97"/>
      <c r="E150" s="97"/>
      <c r="F150" s="97"/>
      <c r="G150" s="97"/>
    </row>
    <row r="151" spans="1:7" ht="15" customHeight="1">
      <c r="B151" s="97" t="s">
        <v>83</v>
      </c>
      <c r="C151" s="97"/>
      <c r="D151" s="97"/>
      <c r="E151" s="99"/>
      <c r="F151" s="99"/>
      <c r="G151" s="99"/>
    </row>
    <row r="152" spans="1:7">
      <c r="B152" s="97" t="s">
        <v>78</v>
      </c>
      <c r="C152" s="97"/>
      <c r="D152" s="97"/>
      <c r="E152" s="97"/>
      <c r="F152" s="97"/>
      <c r="G152" s="97"/>
    </row>
    <row r="154" spans="1:7">
      <c r="B154" s="65" t="s">
        <v>81</v>
      </c>
      <c r="C154" s="100"/>
      <c r="D154" s="100"/>
      <c r="E154" s="100"/>
    </row>
    <row r="156" spans="1:7">
      <c r="A156" s="101" t="s">
        <v>82</v>
      </c>
      <c r="B156" s="101"/>
      <c r="C156" s="101"/>
      <c r="D156" s="101"/>
      <c r="E156" s="101"/>
      <c r="F156" s="101"/>
      <c r="G156" s="101"/>
    </row>
    <row r="157" spans="1:7" ht="21.75" customHeight="1"/>
    <row r="158" spans="1:7">
      <c r="C158" s="102"/>
      <c r="D158" s="102"/>
      <c r="E158" s="102"/>
    </row>
    <row r="160" spans="1:7" ht="257.25" customHeight="1">
      <c r="A160" s="96" t="s">
        <v>87</v>
      </c>
      <c r="B160" s="96"/>
      <c r="C160" s="96"/>
      <c r="D160" s="96"/>
      <c r="E160" s="96"/>
      <c r="F160" s="96"/>
      <c r="G160" s="96"/>
    </row>
  </sheetData>
  <sheetProtection sheet="1" objects="1" scenarios="1"/>
  <mergeCells count="47">
    <mergeCell ref="A25:G25"/>
    <mergeCell ref="A143:G143"/>
    <mergeCell ref="C23:G23"/>
    <mergeCell ref="A17:B17"/>
    <mergeCell ref="C24:G24"/>
    <mergeCell ref="A22:B22"/>
    <mergeCell ref="A23:B23"/>
    <mergeCell ref="A24:B24"/>
    <mergeCell ref="C21:G21"/>
    <mergeCell ref="C22:G22"/>
    <mergeCell ref="A21:B21"/>
    <mergeCell ref="B145:G145"/>
    <mergeCell ref="B146:G146"/>
    <mergeCell ref="B147:D147"/>
    <mergeCell ref="E147:G147"/>
    <mergeCell ref="A26:G26"/>
    <mergeCell ref="A27:G27"/>
    <mergeCell ref="A160:G160"/>
    <mergeCell ref="B148:G148"/>
    <mergeCell ref="B149:G149"/>
    <mergeCell ref="B150:G150"/>
    <mergeCell ref="B151:D151"/>
    <mergeCell ref="E151:G151"/>
    <mergeCell ref="B152:G152"/>
    <mergeCell ref="C154:E154"/>
    <mergeCell ref="A156:G156"/>
    <mergeCell ref="C158:E158"/>
    <mergeCell ref="A16:B16"/>
    <mergeCell ref="A18:B18"/>
    <mergeCell ref="A19:B19"/>
    <mergeCell ref="A20:B20"/>
    <mergeCell ref="C16:G16"/>
    <mergeCell ref="C17:G17"/>
    <mergeCell ref="C18:G18"/>
    <mergeCell ref="C19:G19"/>
    <mergeCell ref="C20:G20"/>
    <mergeCell ref="A9:G9"/>
    <mergeCell ref="A11:B11"/>
    <mergeCell ref="A12:B12"/>
    <mergeCell ref="A14:B14"/>
    <mergeCell ref="A15:B15"/>
    <mergeCell ref="A13:B13"/>
    <mergeCell ref="C11:G11"/>
    <mergeCell ref="C14:G14"/>
    <mergeCell ref="C12:G12"/>
    <mergeCell ref="C13:G13"/>
    <mergeCell ref="C15:G15"/>
  </mergeCells>
  <pageMargins left="0.78740157480314965" right="0.78740157480314965" top="0.78740157480314965" bottom="0.78740157480314965" header="0.31496062992125984" footer="0.31496062992125984"/>
  <pageSetup paperSize="9" orientation="portrait" r:id="rId1"/>
  <rowBreaks count="3" manualBreakCount="3">
    <brk id="43" max="6" man="1"/>
    <brk id="89" max="6" man="1"/>
    <brk id="128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S202"/>
  <sheetViews>
    <sheetView workbookViewId="0">
      <pane xSplit="1" ySplit="2" topLeftCell="B3" activePane="bottomRight" state="frozen"/>
      <selection pane="topRight" activeCell="B1" sqref="B1"/>
      <selection pane="bottomLeft" activeCell="A2" sqref="A2"/>
      <selection pane="bottomRight" activeCell="P195" sqref="P195"/>
    </sheetView>
  </sheetViews>
  <sheetFormatPr defaultRowHeight="15" outlineLevelRow="1" outlineLevelCol="1"/>
  <cols>
    <col min="1" max="1" width="3.28515625" style="31" customWidth="1"/>
    <col min="2" max="2" width="3.28515625" style="31" bestFit="1" customWidth="1"/>
    <col min="3" max="3" width="24.140625" style="31" customWidth="1"/>
    <col min="4" max="4" width="6.7109375" style="31" bestFit="1" customWidth="1"/>
    <col min="5" max="5" width="5.85546875" style="31" bestFit="1" customWidth="1"/>
    <col min="6" max="6" width="8.42578125" style="31" customWidth="1"/>
    <col min="7" max="10" width="6.28515625" style="31" customWidth="1" outlineLevel="1"/>
    <col min="11" max="11" width="8.28515625" style="61" customWidth="1"/>
    <col min="12" max="12" width="9.85546875" style="31" bestFit="1" customWidth="1" outlineLevel="1"/>
    <col min="13" max="15" width="9.140625" style="31" customWidth="1" outlineLevel="1"/>
    <col min="16" max="16" width="9.85546875" style="31" customWidth="1"/>
    <col min="17" max="17" width="1.7109375" style="31" customWidth="1"/>
    <col min="18" max="18" width="8.28515625" style="61" customWidth="1"/>
    <col min="19" max="19" width="9.85546875" style="31" customWidth="1"/>
    <col min="20" max="16384" width="9.140625" style="31"/>
  </cols>
  <sheetData>
    <row r="1" spans="1:19" ht="15.75">
      <c r="F1" s="106" t="s">
        <v>0</v>
      </c>
      <c r="G1" s="106"/>
      <c r="H1" s="106"/>
      <c r="I1" s="106"/>
      <c r="J1" s="106"/>
      <c r="K1" s="106"/>
      <c r="L1" s="106"/>
      <c r="M1" s="106"/>
      <c r="N1" s="106"/>
      <c r="O1" s="106"/>
      <c r="P1" s="106"/>
      <c r="R1" s="107" t="s">
        <v>106</v>
      </c>
      <c r="S1" s="107"/>
    </row>
    <row r="2" spans="1:19" ht="63.75">
      <c r="A2" s="32"/>
      <c r="B2" s="32" t="s">
        <v>1</v>
      </c>
      <c r="C2" s="33" t="s">
        <v>2</v>
      </c>
      <c r="D2" s="34" t="s">
        <v>3</v>
      </c>
      <c r="E2" s="34" t="s">
        <v>4</v>
      </c>
      <c r="F2" s="34" t="s">
        <v>5</v>
      </c>
      <c r="G2" s="34" t="s">
        <v>6</v>
      </c>
      <c r="H2" s="34" t="s">
        <v>7</v>
      </c>
      <c r="I2" s="34" t="s">
        <v>8</v>
      </c>
      <c r="J2" s="34" t="s">
        <v>9</v>
      </c>
      <c r="K2" s="34" t="s">
        <v>10</v>
      </c>
      <c r="L2" s="34" t="s">
        <v>11</v>
      </c>
      <c r="M2" s="34" t="s">
        <v>12</v>
      </c>
      <c r="N2" s="34" t="s">
        <v>13</v>
      </c>
      <c r="O2" s="34" t="s">
        <v>14</v>
      </c>
      <c r="P2" s="34" t="s">
        <v>15</v>
      </c>
      <c r="R2" s="34" t="s">
        <v>107</v>
      </c>
      <c r="S2" s="34" t="s">
        <v>108</v>
      </c>
    </row>
    <row r="3" spans="1:19" s="39" customFormat="1" outlineLevel="1">
      <c r="A3" s="89" t="s">
        <v>43</v>
      </c>
      <c r="B3" s="36"/>
      <c r="C3" s="37"/>
      <c r="D3" s="38"/>
      <c r="E3" s="37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R3" s="38"/>
      <c r="S3" s="38"/>
    </row>
    <row r="4" spans="1:19" outlineLevel="1">
      <c r="A4" s="40"/>
      <c r="B4" s="41">
        <v>1</v>
      </c>
      <c r="C4" s="42" t="s">
        <v>16</v>
      </c>
      <c r="D4" s="43">
        <v>5000</v>
      </c>
      <c r="E4" s="44">
        <v>49</v>
      </c>
      <c r="F4" s="69">
        <f>Offerta!F31</f>
        <v>0</v>
      </c>
      <c r="G4" s="82">
        <f>K4</f>
        <v>6</v>
      </c>
      <c r="H4" s="58">
        <v>0</v>
      </c>
      <c r="I4" s="58">
        <v>0</v>
      </c>
      <c r="J4" s="58">
        <v>0</v>
      </c>
      <c r="K4" s="45">
        <v>6</v>
      </c>
      <c r="L4" s="43">
        <f t="shared" ref="L4:O35" si="0">$E4*$F4*G4</f>
        <v>0</v>
      </c>
      <c r="M4" s="43">
        <f t="shared" si="0"/>
        <v>0</v>
      </c>
      <c r="N4" s="43">
        <f t="shared" si="0"/>
        <v>0</v>
      </c>
      <c r="O4" s="43">
        <f t="shared" si="0"/>
        <v>0</v>
      </c>
      <c r="P4" s="46">
        <f t="shared" ref="P4:P52" si="1">SUM(L4:O4)</f>
        <v>0</v>
      </c>
      <c r="R4" s="45"/>
      <c r="S4" s="46"/>
    </row>
    <row r="5" spans="1:19" outlineLevel="1">
      <c r="A5" s="47"/>
      <c r="B5" s="41">
        <v>1</v>
      </c>
      <c r="C5" s="42" t="s">
        <v>16</v>
      </c>
      <c r="D5" s="43">
        <v>10000</v>
      </c>
      <c r="E5" s="44">
        <v>30</v>
      </c>
      <c r="F5" s="69">
        <f>Offerta!F32</f>
        <v>0</v>
      </c>
      <c r="G5" s="82">
        <f t="shared" ref="G5:G15" si="2">K5</f>
        <v>6</v>
      </c>
      <c r="H5" s="58">
        <v>0</v>
      </c>
      <c r="I5" s="58">
        <v>0</v>
      </c>
      <c r="J5" s="58">
        <v>0</v>
      </c>
      <c r="K5" s="45">
        <v>6</v>
      </c>
      <c r="L5" s="43">
        <f t="shared" si="0"/>
        <v>0</v>
      </c>
      <c r="M5" s="43">
        <f t="shared" si="0"/>
        <v>0</v>
      </c>
      <c r="N5" s="43">
        <f t="shared" si="0"/>
        <v>0</v>
      </c>
      <c r="O5" s="43">
        <f t="shared" si="0"/>
        <v>0</v>
      </c>
      <c r="P5" s="46">
        <f t="shared" si="1"/>
        <v>0</v>
      </c>
      <c r="R5" s="45"/>
      <c r="S5" s="46"/>
    </row>
    <row r="6" spans="1:19" outlineLevel="1">
      <c r="A6" s="47"/>
      <c r="B6" s="41">
        <v>1</v>
      </c>
      <c r="C6" s="42" t="s">
        <v>16</v>
      </c>
      <c r="D6" s="43">
        <v>15000</v>
      </c>
      <c r="E6" s="44">
        <v>4</v>
      </c>
      <c r="F6" s="69">
        <f>Offerta!F33</f>
        <v>0</v>
      </c>
      <c r="G6" s="82">
        <f t="shared" si="2"/>
        <v>6</v>
      </c>
      <c r="H6" s="58">
        <v>0</v>
      </c>
      <c r="I6" s="58">
        <v>0</v>
      </c>
      <c r="J6" s="58">
        <v>0</v>
      </c>
      <c r="K6" s="45">
        <v>6</v>
      </c>
      <c r="L6" s="43">
        <f t="shared" si="0"/>
        <v>0</v>
      </c>
      <c r="M6" s="43">
        <f t="shared" si="0"/>
        <v>0</v>
      </c>
      <c r="N6" s="43">
        <f t="shared" si="0"/>
        <v>0</v>
      </c>
      <c r="O6" s="43">
        <f t="shared" si="0"/>
        <v>0</v>
      </c>
      <c r="P6" s="46">
        <f t="shared" si="1"/>
        <v>0</v>
      </c>
      <c r="R6" s="45"/>
      <c r="S6" s="46"/>
    </row>
    <row r="7" spans="1:19" outlineLevel="1">
      <c r="A7" s="47"/>
      <c r="B7" s="41">
        <v>1</v>
      </c>
      <c r="C7" s="42" t="s">
        <v>16</v>
      </c>
      <c r="D7" s="43">
        <v>20000</v>
      </c>
      <c r="E7" s="44">
        <v>2</v>
      </c>
      <c r="F7" s="69">
        <f>Offerta!F34</f>
        <v>0</v>
      </c>
      <c r="G7" s="82">
        <f t="shared" si="2"/>
        <v>6</v>
      </c>
      <c r="H7" s="58">
        <v>0</v>
      </c>
      <c r="I7" s="58">
        <v>0</v>
      </c>
      <c r="J7" s="58">
        <v>0</v>
      </c>
      <c r="K7" s="45">
        <v>6</v>
      </c>
      <c r="L7" s="43">
        <f t="shared" si="0"/>
        <v>0</v>
      </c>
      <c r="M7" s="43">
        <f t="shared" si="0"/>
        <v>0</v>
      </c>
      <c r="N7" s="43">
        <f t="shared" si="0"/>
        <v>0</v>
      </c>
      <c r="O7" s="43">
        <f t="shared" si="0"/>
        <v>0</v>
      </c>
      <c r="P7" s="46">
        <f t="shared" si="1"/>
        <v>0</v>
      </c>
      <c r="R7" s="45"/>
      <c r="S7" s="46"/>
    </row>
    <row r="8" spans="1:19" outlineLevel="1">
      <c r="A8" s="47"/>
      <c r="B8" s="41">
        <v>1</v>
      </c>
      <c r="C8" s="42" t="s">
        <v>16</v>
      </c>
      <c r="D8" s="43">
        <v>30000</v>
      </c>
      <c r="E8" s="44">
        <v>1</v>
      </c>
      <c r="F8" s="69">
        <f>Offerta!F36</f>
        <v>0</v>
      </c>
      <c r="G8" s="82">
        <f t="shared" si="2"/>
        <v>6</v>
      </c>
      <c r="H8" s="58">
        <v>0</v>
      </c>
      <c r="I8" s="58">
        <v>0</v>
      </c>
      <c r="J8" s="58">
        <v>0</v>
      </c>
      <c r="K8" s="45">
        <v>6</v>
      </c>
      <c r="L8" s="43">
        <f t="shared" si="0"/>
        <v>0</v>
      </c>
      <c r="M8" s="43">
        <f t="shared" si="0"/>
        <v>0</v>
      </c>
      <c r="N8" s="43">
        <f t="shared" si="0"/>
        <v>0</v>
      </c>
      <c r="O8" s="43">
        <f t="shared" si="0"/>
        <v>0</v>
      </c>
      <c r="P8" s="46">
        <f t="shared" si="1"/>
        <v>0</v>
      </c>
      <c r="R8" s="45"/>
      <c r="S8" s="46"/>
    </row>
    <row r="9" spans="1:19" outlineLevel="1">
      <c r="A9" s="47"/>
      <c r="B9" s="41">
        <v>1</v>
      </c>
      <c r="C9" s="42" t="s">
        <v>17</v>
      </c>
      <c r="D9" s="43">
        <v>10000</v>
      </c>
      <c r="E9" s="44">
        <v>2</v>
      </c>
      <c r="F9" s="69">
        <f>Offerta!F37</f>
        <v>0</v>
      </c>
      <c r="G9" s="82">
        <f t="shared" si="2"/>
        <v>6</v>
      </c>
      <c r="H9" s="58">
        <v>0</v>
      </c>
      <c r="I9" s="58">
        <v>0</v>
      </c>
      <c r="J9" s="58">
        <v>0</v>
      </c>
      <c r="K9" s="45">
        <v>6</v>
      </c>
      <c r="L9" s="43">
        <f t="shared" si="0"/>
        <v>0</v>
      </c>
      <c r="M9" s="43">
        <f t="shared" si="0"/>
        <v>0</v>
      </c>
      <c r="N9" s="43">
        <f t="shared" si="0"/>
        <v>0</v>
      </c>
      <c r="O9" s="43">
        <f t="shared" si="0"/>
        <v>0</v>
      </c>
      <c r="P9" s="46">
        <f t="shared" si="1"/>
        <v>0</v>
      </c>
      <c r="R9" s="45"/>
      <c r="S9" s="46"/>
    </row>
    <row r="10" spans="1:19" outlineLevel="1">
      <c r="A10" s="47"/>
      <c r="B10" s="41">
        <v>1</v>
      </c>
      <c r="C10" s="42" t="s">
        <v>18</v>
      </c>
      <c r="D10" s="43">
        <v>5000</v>
      </c>
      <c r="E10" s="44">
        <v>3</v>
      </c>
      <c r="F10" s="69">
        <f>Offerta!F47</f>
        <v>0</v>
      </c>
      <c r="G10" s="82">
        <f t="shared" si="2"/>
        <v>6</v>
      </c>
      <c r="H10" s="58">
        <v>0</v>
      </c>
      <c r="I10" s="58">
        <v>0</v>
      </c>
      <c r="J10" s="58">
        <v>0</v>
      </c>
      <c r="K10" s="45">
        <v>6</v>
      </c>
      <c r="L10" s="43">
        <f t="shared" si="0"/>
        <v>0</v>
      </c>
      <c r="M10" s="43">
        <f t="shared" si="0"/>
        <v>0</v>
      </c>
      <c r="N10" s="43">
        <f t="shared" si="0"/>
        <v>0</v>
      </c>
      <c r="O10" s="43">
        <f t="shared" si="0"/>
        <v>0</v>
      </c>
      <c r="P10" s="46">
        <f t="shared" si="1"/>
        <v>0</v>
      </c>
      <c r="R10" s="45"/>
      <c r="S10" s="46"/>
    </row>
    <row r="11" spans="1:19" outlineLevel="1">
      <c r="A11" s="47"/>
      <c r="B11" s="41">
        <v>1</v>
      </c>
      <c r="C11" s="42" t="s">
        <v>18</v>
      </c>
      <c r="D11" s="43">
        <v>10000</v>
      </c>
      <c r="E11" s="44">
        <v>4</v>
      </c>
      <c r="F11" s="69">
        <f>Offerta!F48</f>
        <v>0</v>
      </c>
      <c r="G11" s="82">
        <f t="shared" si="2"/>
        <v>6</v>
      </c>
      <c r="H11" s="58">
        <v>0</v>
      </c>
      <c r="I11" s="58">
        <v>0</v>
      </c>
      <c r="J11" s="58">
        <v>0</v>
      </c>
      <c r="K11" s="45">
        <v>6</v>
      </c>
      <c r="L11" s="43">
        <f t="shared" si="0"/>
        <v>0</v>
      </c>
      <c r="M11" s="43">
        <f t="shared" si="0"/>
        <v>0</v>
      </c>
      <c r="N11" s="43">
        <f t="shared" si="0"/>
        <v>0</v>
      </c>
      <c r="O11" s="43">
        <f t="shared" si="0"/>
        <v>0</v>
      </c>
      <c r="P11" s="46">
        <f>SUM(L11:O11)</f>
        <v>0</v>
      </c>
      <c r="R11" s="45"/>
      <c r="S11" s="46"/>
    </row>
    <row r="12" spans="1:19" outlineLevel="1">
      <c r="A12" s="47"/>
      <c r="B12" s="41">
        <v>1</v>
      </c>
      <c r="C12" s="42" t="s">
        <v>19</v>
      </c>
      <c r="D12" s="43">
        <v>5000</v>
      </c>
      <c r="E12" s="44">
        <v>1</v>
      </c>
      <c r="F12" s="69">
        <f>Offerta!F50</f>
        <v>0</v>
      </c>
      <c r="G12" s="82">
        <f t="shared" si="2"/>
        <v>6</v>
      </c>
      <c r="H12" s="58">
        <v>0</v>
      </c>
      <c r="I12" s="58">
        <v>0</v>
      </c>
      <c r="J12" s="58">
        <v>0</v>
      </c>
      <c r="K12" s="45">
        <v>6</v>
      </c>
      <c r="L12" s="43">
        <f t="shared" si="0"/>
        <v>0</v>
      </c>
      <c r="M12" s="43">
        <f t="shared" si="0"/>
        <v>0</v>
      </c>
      <c r="N12" s="43">
        <f t="shared" si="0"/>
        <v>0</v>
      </c>
      <c r="O12" s="43">
        <f t="shared" si="0"/>
        <v>0</v>
      </c>
      <c r="P12" s="46">
        <f t="shared" si="1"/>
        <v>0</v>
      </c>
      <c r="R12" s="45"/>
      <c r="S12" s="46"/>
    </row>
    <row r="13" spans="1:19" outlineLevel="1">
      <c r="A13" s="47"/>
      <c r="B13" s="41">
        <v>1</v>
      </c>
      <c r="C13" s="42" t="s">
        <v>20</v>
      </c>
      <c r="D13" s="43">
        <v>10000</v>
      </c>
      <c r="E13" s="44">
        <v>1</v>
      </c>
      <c r="F13" s="69">
        <f>Offerta!F58</f>
        <v>0</v>
      </c>
      <c r="G13" s="82">
        <f t="shared" si="2"/>
        <v>6</v>
      </c>
      <c r="H13" s="58">
        <v>0</v>
      </c>
      <c r="I13" s="58">
        <v>0</v>
      </c>
      <c r="J13" s="58">
        <v>0</v>
      </c>
      <c r="K13" s="45">
        <v>6</v>
      </c>
      <c r="L13" s="43">
        <f t="shared" si="0"/>
        <v>0</v>
      </c>
      <c r="M13" s="43">
        <f t="shared" si="0"/>
        <v>0</v>
      </c>
      <c r="N13" s="43">
        <f t="shared" si="0"/>
        <v>0</v>
      </c>
      <c r="O13" s="43">
        <f t="shared" si="0"/>
        <v>0</v>
      </c>
      <c r="P13" s="46">
        <f t="shared" si="1"/>
        <v>0</v>
      </c>
      <c r="R13" s="45"/>
      <c r="S13" s="46"/>
    </row>
    <row r="14" spans="1:19" outlineLevel="1">
      <c r="A14" s="47"/>
      <c r="B14" s="41">
        <v>1</v>
      </c>
      <c r="C14" s="42" t="s">
        <v>21</v>
      </c>
      <c r="D14" s="43">
        <v>15000</v>
      </c>
      <c r="E14" s="44">
        <v>2</v>
      </c>
      <c r="F14" s="69">
        <f>Offerta!F54</f>
        <v>0</v>
      </c>
      <c r="G14" s="82">
        <f t="shared" si="2"/>
        <v>6</v>
      </c>
      <c r="H14" s="58">
        <v>0</v>
      </c>
      <c r="I14" s="58">
        <v>0</v>
      </c>
      <c r="J14" s="58">
        <v>0</v>
      </c>
      <c r="K14" s="45">
        <v>6</v>
      </c>
      <c r="L14" s="43">
        <f t="shared" si="0"/>
        <v>0</v>
      </c>
      <c r="M14" s="43">
        <f t="shared" si="0"/>
        <v>0</v>
      </c>
      <c r="N14" s="43">
        <f t="shared" si="0"/>
        <v>0</v>
      </c>
      <c r="O14" s="43">
        <f t="shared" si="0"/>
        <v>0</v>
      </c>
      <c r="P14" s="46">
        <f t="shared" si="1"/>
        <v>0</v>
      </c>
      <c r="R14" s="45"/>
      <c r="S14" s="46"/>
    </row>
    <row r="15" spans="1:19" outlineLevel="1">
      <c r="A15" s="47"/>
      <c r="B15" s="41">
        <v>1</v>
      </c>
      <c r="C15" s="42" t="s">
        <v>21</v>
      </c>
      <c r="D15" s="43">
        <v>30000</v>
      </c>
      <c r="E15" s="44">
        <v>1</v>
      </c>
      <c r="F15" s="69">
        <f>Offerta!F56</f>
        <v>0</v>
      </c>
      <c r="G15" s="82">
        <f t="shared" si="2"/>
        <v>6</v>
      </c>
      <c r="H15" s="58">
        <v>0</v>
      </c>
      <c r="I15" s="58">
        <v>0</v>
      </c>
      <c r="J15" s="58">
        <v>0</v>
      </c>
      <c r="K15" s="45">
        <v>6</v>
      </c>
      <c r="L15" s="43">
        <f t="shared" si="0"/>
        <v>0</v>
      </c>
      <c r="M15" s="43">
        <f t="shared" si="0"/>
        <v>0</v>
      </c>
      <c r="N15" s="43">
        <f t="shared" si="0"/>
        <v>0</v>
      </c>
      <c r="O15" s="43">
        <f t="shared" si="0"/>
        <v>0</v>
      </c>
      <c r="P15" s="46">
        <f t="shared" si="1"/>
        <v>0</v>
      </c>
      <c r="R15" s="45"/>
      <c r="S15" s="46"/>
    </row>
    <row r="16" spans="1:19" outlineLevel="1">
      <c r="A16" s="47"/>
      <c r="B16" s="41">
        <v>2</v>
      </c>
      <c r="C16" s="42" t="s">
        <v>16</v>
      </c>
      <c r="D16" s="43">
        <v>5000</v>
      </c>
      <c r="E16" s="44">
        <v>17</v>
      </c>
      <c r="F16" s="69">
        <f>Offerta!F31</f>
        <v>0</v>
      </c>
      <c r="G16" s="82">
        <f>K16</f>
        <v>12</v>
      </c>
      <c r="H16" s="58">
        <v>0</v>
      </c>
      <c r="I16" s="58">
        <v>0</v>
      </c>
      <c r="J16" s="58">
        <v>0</v>
      </c>
      <c r="K16" s="45">
        <v>12</v>
      </c>
      <c r="L16" s="43">
        <f t="shared" si="0"/>
        <v>0</v>
      </c>
      <c r="M16" s="43">
        <f t="shared" si="0"/>
        <v>0</v>
      </c>
      <c r="N16" s="43">
        <f t="shared" si="0"/>
        <v>0</v>
      </c>
      <c r="O16" s="43">
        <f t="shared" si="0"/>
        <v>0</v>
      </c>
      <c r="P16" s="46">
        <f t="shared" si="1"/>
        <v>0</v>
      </c>
      <c r="R16" s="45"/>
      <c r="S16" s="46"/>
    </row>
    <row r="17" spans="1:19" outlineLevel="1">
      <c r="A17" s="47"/>
      <c r="B17" s="41">
        <v>2</v>
      </c>
      <c r="C17" s="42" t="s">
        <v>16</v>
      </c>
      <c r="D17" s="43">
        <v>10000</v>
      </c>
      <c r="E17" s="44">
        <v>30</v>
      </c>
      <c r="F17" s="69">
        <f>Offerta!F32</f>
        <v>0</v>
      </c>
      <c r="G17" s="82">
        <f t="shared" ref="G17:G32" si="3">K17</f>
        <v>12</v>
      </c>
      <c r="H17" s="58">
        <v>0</v>
      </c>
      <c r="I17" s="58">
        <v>0</v>
      </c>
      <c r="J17" s="58">
        <v>0</v>
      </c>
      <c r="K17" s="45">
        <v>12</v>
      </c>
      <c r="L17" s="43">
        <f t="shared" si="0"/>
        <v>0</v>
      </c>
      <c r="M17" s="43">
        <f t="shared" si="0"/>
        <v>0</v>
      </c>
      <c r="N17" s="43">
        <f t="shared" si="0"/>
        <v>0</v>
      </c>
      <c r="O17" s="43">
        <f t="shared" si="0"/>
        <v>0</v>
      </c>
      <c r="P17" s="46">
        <f t="shared" si="1"/>
        <v>0</v>
      </c>
      <c r="R17" s="45"/>
      <c r="S17" s="46"/>
    </row>
    <row r="18" spans="1:19" outlineLevel="1">
      <c r="A18" s="47"/>
      <c r="B18" s="41">
        <v>2</v>
      </c>
      <c r="C18" s="42" t="s">
        <v>16</v>
      </c>
      <c r="D18" s="43">
        <v>15000</v>
      </c>
      <c r="E18" s="44">
        <v>22</v>
      </c>
      <c r="F18" s="69">
        <f>Offerta!F33</f>
        <v>0</v>
      </c>
      <c r="G18" s="82">
        <f t="shared" si="3"/>
        <v>12</v>
      </c>
      <c r="H18" s="58">
        <v>0</v>
      </c>
      <c r="I18" s="58">
        <v>0</v>
      </c>
      <c r="J18" s="58">
        <v>0</v>
      </c>
      <c r="K18" s="45">
        <v>12</v>
      </c>
      <c r="L18" s="43">
        <f t="shared" si="0"/>
        <v>0</v>
      </c>
      <c r="M18" s="43">
        <f t="shared" si="0"/>
        <v>0</v>
      </c>
      <c r="N18" s="43">
        <f t="shared" si="0"/>
        <v>0</v>
      </c>
      <c r="O18" s="43">
        <f t="shared" si="0"/>
        <v>0</v>
      </c>
      <c r="P18" s="46">
        <f t="shared" si="1"/>
        <v>0</v>
      </c>
      <c r="R18" s="45"/>
      <c r="S18" s="46"/>
    </row>
    <row r="19" spans="1:19" outlineLevel="1">
      <c r="A19" s="47"/>
      <c r="B19" s="41">
        <v>2</v>
      </c>
      <c r="C19" s="42" t="s">
        <v>16</v>
      </c>
      <c r="D19" s="43">
        <v>20000</v>
      </c>
      <c r="E19" s="44">
        <v>10</v>
      </c>
      <c r="F19" s="69">
        <f>Offerta!F34</f>
        <v>0</v>
      </c>
      <c r="G19" s="82">
        <f t="shared" si="3"/>
        <v>12</v>
      </c>
      <c r="H19" s="58">
        <v>0</v>
      </c>
      <c r="I19" s="58">
        <v>0</v>
      </c>
      <c r="J19" s="58">
        <v>0</v>
      </c>
      <c r="K19" s="45">
        <v>12</v>
      </c>
      <c r="L19" s="43">
        <f t="shared" si="0"/>
        <v>0</v>
      </c>
      <c r="M19" s="43">
        <f t="shared" si="0"/>
        <v>0</v>
      </c>
      <c r="N19" s="43">
        <f t="shared" si="0"/>
        <v>0</v>
      </c>
      <c r="O19" s="43">
        <f t="shared" si="0"/>
        <v>0</v>
      </c>
      <c r="P19" s="46">
        <f t="shared" si="1"/>
        <v>0</v>
      </c>
      <c r="R19" s="45"/>
      <c r="S19" s="46"/>
    </row>
    <row r="20" spans="1:19" outlineLevel="1">
      <c r="A20" s="47"/>
      <c r="B20" s="41">
        <v>2</v>
      </c>
      <c r="C20" s="42" t="s">
        <v>16</v>
      </c>
      <c r="D20" s="43">
        <v>25000</v>
      </c>
      <c r="E20" s="44">
        <v>3</v>
      </c>
      <c r="F20" s="69">
        <f>Offerta!F35</f>
        <v>0</v>
      </c>
      <c r="G20" s="82">
        <f t="shared" si="3"/>
        <v>12</v>
      </c>
      <c r="H20" s="58">
        <v>0</v>
      </c>
      <c r="I20" s="58">
        <v>0</v>
      </c>
      <c r="J20" s="58">
        <v>0</v>
      </c>
      <c r="K20" s="45">
        <v>12</v>
      </c>
      <c r="L20" s="43">
        <f t="shared" si="0"/>
        <v>0</v>
      </c>
      <c r="M20" s="43">
        <f t="shared" si="0"/>
        <v>0</v>
      </c>
      <c r="N20" s="43">
        <f t="shared" si="0"/>
        <v>0</v>
      </c>
      <c r="O20" s="43">
        <f t="shared" si="0"/>
        <v>0</v>
      </c>
      <c r="P20" s="46">
        <f t="shared" si="1"/>
        <v>0</v>
      </c>
      <c r="R20" s="45"/>
      <c r="S20" s="46"/>
    </row>
    <row r="21" spans="1:19" outlineLevel="1">
      <c r="A21" s="47"/>
      <c r="B21" s="41">
        <v>2</v>
      </c>
      <c r="C21" s="42" t="s">
        <v>16</v>
      </c>
      <c r="D21" s="43">
        <v>30000</v>
      </c>
      <c r="E21" s="44">
        <v>1</v>
      </c>
      <c r="F21" s="69">
        <f>Offerta!F36</f>
        <v>0</v>
      </c>
      <c r="G21" s="82">
        <f t="shared" si="3"/>
        <v>12</v>
      </c>
      <c r="H21" s="58">
        <v>0</v>
      </c>
      <c r="I21" s="58">
        <v>0</v>
      </c>
      <c r="J21" s="58">
        <v>0</v>
      </c>
      <c r="K21" s="45">
        <v>12</v>
      </c>
      <c r="L21" s="43">
        <f t="shared" si="0"/>
        <v>0</v>
      </c>
      <c r="M21" s="43">
        <f t="shared" si="0"/>
        <v>0</v>
      </c>
      <c r="N21" s="43">
        <f t="shared" si="0"/>
        <v>0</v>
      </c>
      <c r="O21" s="43">
        <f t="shared" si="0"/>
        <v>0</v>
      </c>
      <c r="P21" s="46">
        <f t="shared" si="1"/>
        <v>0</v>
      </c>
      <c r="R21" s="45"/>
      <c r="S21" s="46"/>
    </row>
    <row r="22" spans="1:19" outlineLevel="1">
      <c r="A22" s="47"/>
      <c r="B22" s="41">
        <v>2</v>
      </c>
      <c r="C22" s="42" t="s">
        <v>17</v>
      </c>
      <c r="D22" s="43">
        <v>15000</v>
      </c>
      <c r="E22" s="48">
        <v>1</v>
      </c>
      <c r="F22" s="69">
        <f>Offerta!F38</f>
        <v>0</v>
      </c>
      <c r="G22" s="82">
        <f t="shared" si="3"/>
        <v>12</v>
      </c>
      <c r="H22" s="58">
        <v>0</v>
      </c>
      <c r="I22" s="58">
        <v>0</v>
      </c>
      <c r="J22" s="58">
        <v>0</v>
      </c>
      <c r="K22" s="45">
        <v>12</v>
      </c>
      <c r="L22" s="43">
        <f t="shared" si="0"/>
        <v>0</v>
      </c>
      <c r="M22" s="43">
        <f t="shared" si="0"/>
        <v>0</v>
      </c>
      <c r="N22" s="43">
        <f t="shared" si="0"/>
        <v>0</v>
      </c>
      <c r="O22" s="43">
        <f t="shared" si="0"/>
        <v>0</v>
      </c>
      <c r="P22" s="46">
        <f t="shared" si="1"/>
        <v>0</v>
      </c>
      <c r="R22" s="45"/>
      <c r="S22" s="46"/>
    </row>
    <row r="23" spans="1:19" outlineLevel="1">
      <c r="A23" s="47"/>
      <c r="B23" s="41">
        <v>2</v>
      </c>
      <c r="C23" s="42" t="s">
        <v>17</v>
      </c>
      <c r="D23" s="43">
        <v>30000</v>
      </c>
      <c r="E23" s="48">
        <v>1</v>
      </c>
      <c r="F23" s="69">
        <f>Offerta!F39</f>
        <v>0</v>
      </c>
      <c r="G23" s="82">
        <f t="shared" si="3"/>
        <v>12</v>
      </c>
      <c r="H23" s="58">
        <v>0</v>
      </c>
      <c r="I23" s="58">
        <v>0</v>
      </c>
      <c r="J23" s="58">
        <v>0</v>
      </c>
      <c r="K23" s="45">
        <v>12</v>
      </c>
      <c r="L23" s="43">
        <f t="shared" si="0"/>
        <v>0</v>
      </c>
      <c r="M23" s="43">
        <f t="shared" si="0"/>
        <v>0</v>
      </c>
      <c r="N23" s="43">
        <f t="shared" si="0"/>
        <v>0</v>
      </c>
      <c r="O23" s="43">
        <f t="shared" si="0"/>
        <v>0</v>
      </c>
      <c r="P23" s="46">
        <f t="shared" si="1"/>
        <v>0</v>
      </c>
      <c r="R23" s="45"/>
      <c r="S23" s="46"/>
    </row>
    <row r="24" spans="1:19" outlineLevel="1">
      <c r="A24" s="47"/>
      <c r="B24" s="41">
        <v>2</v>
      </c>
      <c r="C24" s="42" t="s">
        <v>22</v>
      </c>
      <c r="D24" s="43">
        <v>5000</v>
      </c>
      <c r="E24" s="48">
        <v>1</v>
      </c>
      <c r="F24" s="69">
        <f>Offerta!F40</f>
        <v>0</v>
      </c>
      <c r="G24" s="82">
        <f t="shared" si="3"/>
        <v>12</v>
      </c>
      <c r="H24" s="58">
        <v>0</v>
      </c>
      <c r="I24" s="58">
        <v>0</v>
      </c>
      <c r="J24" s="58">
        <v>0</v>
      </c>
      <c r="K24" s="45">
        <v>12</v>
      </c>
      <c r="L24" s="43">
        <f t="shared" si="0"/>
        <v>0</v>
      </c>
      <c r="M24" s="43">
        <f t="shared" si="0"/>
        <v>0</v>
      </c>
      <c r="N24" s="43">
        <f t="shared" si="0"/>
        <v>0</v>
      </c>
      <c r="O24" s="43">
        <f t="shared" si="0"/>
        <v>0</v>
      </c>
      <c r="P24" s="46">
        <f t="shared" si="1"/>
        <v>0</v>
      </c>
      <c r="R24" s="45"/>
      <c r="S24" s="46"/>
    </row>
    <row r="25" spans="1:19" outlineLevel="1">
      <c r="A25" s="47"/>
      <c r="B25" s="41">
        <v>2</v>
      </c>
      <c r="C25" s="42" t="s">
        <v>22</v>
      </c>
      <c r="D25" s="43">
        <v>10000</v>
      </c>
      <c r="E25" s="48">
        <v>4</v>
      </c>
      <c r="F25" s="69">
        <f>Offerta!F41</f>
        <v>0</v>
      </c>
      <c r="G25" s="82">
        <f t="shared" si="3"/>
        <v>12</v>
      </c>
      <c r="H25" s="58">
        <v>0</v>
      </c>
      <c r="I25" s="58">
        <v>0</v>
      </c>
      <c r="J25" s="58">
        <v>0</v>
      </c>
      <c r="K25" s="45">
        <v>12</v>
      </c>
      <c r="L25" s="43">
        <f t="shared" si="0"/>
        <v>0</v>
      </c>
      <c r="M25" s="43">
        <f t="shared" si="0"/>
        <v>0</v>
      </c>
      <c r="N25" s="43">
        <f t="shared" si="0"/>
        <v>0</v>
      </c>
      <c r="O25" s="43">
        <f t="shared" si="0"/>
        <v>0</v>
      </c>
      <c r="P25" s="46">
        <f t="shared" si="1"/>
        <v>0</v>
      </c>
      <c r="R25" s="45"/>
      <c r="S25" s="46"/>
    </row>
    <row r="26" spans="1:19" outlineLevel="1">
      <c r="A26" s="47"/>
      <c r="B26" s="41">
        <v>2</v>
      </c>
      <c r="C26" s="42" t="s">
        <v>22</v>
      </c>
      <c r="D26" s="43">
        <v>15000</v>
      </c>
      <c r="E26" s="48">
        <v>4</v>
      </c>
      <c r="F26" s="69">
        <f>Offerta!F42</f>
        <v>0</v>
      </c>
      <c r="G26" s="82">
        <f t="shared" si="3"/>
        <v>12</v>
      </c>
      <c r="H26" s="58">
        <v>0</v>
      </c>
      <c r="I26" s="58">
        <v>0</v>
      </c>
      <c r="J26" s="58">
        <v>0</v>
      </c>
      <c r="K26" s="45">
        <v>12</v>
      </c>
      <c r="L26" s="43">
        <f t="shared" si="0"/>
        <v>0</v>
      </c>
      <c r="M26" s="43">
        <f t="shared" si="0"/>
        <v>0</v>
      </c>
      <c r="N26" s="43">
        <f t="shared" si="0"/>
        <v>0</v>
      </c>
      <c r="O26" s="43">
        <f t="shared" si="0"/>
        <v>0</v>
      </c>
      <c r="P26" s="46">
        <f t="shared" si="1"/>
        <v>0</v>
      </c>
      <c r="R26" s="45"/>
      <c r="S26" s="46"/>
    </row>
    <row r="27" spans="1:19" outlineLevel="1">
      <c r="A27" s="47"/>
      <c r="B27" s="41">
        <v>2</v>
      </c>
      <c r="C27" s="42" t="s">
        <v>22</v>
      </c>
      <c r="D27" s="43">
        <v>20000</v>
      </c>
      <c r="E27" s="48">
        <v>1</v>
      </c>
      <c r="F27" s="69">
        <f>Offerta!F43</f>
        <v>0</v>
      </c>
      <c r="G27" s="82">
        <f t="shared" si="3"/>
        <v>12</v>
      </c>
      <c r="H27" s="58">
        <v>0</v>
      </c>
      <c r="I27" s="58">
        <v>0</v>
      </c>
      <c r="J27" s="58">
        <v>0</v>
      </c>
      <c r="K27" s="45">
        <v>12</v>
      </c>
      <c r="L27" s="43">
        <f t="shared" si="0"/>
        <v>0</v>
      </c>
      <c r="M27" s="43">
        <f t="shared" si="0"/>
        <v>0</v>
      </c>
      <c r="N27" s="43">
        <f t="shared" si="0"/>
        <v>0</v>
      </c>
      <c r="O27" s="43">
        <f t="shared" si="0"/>
        <v>0</v>
      </c>
      <c r="P27" s="46">
        <f t="shared" si="1"/>
        <v>0</v>
      </c>
      <c r="R27" s="45"/>
      <c r="S27" s="46"/>
    </row>
    <row r="28" spans="1:19" outlineLevel="1">
      <c r="A28" s="47"/>
      <c r="B28" s="41">
        <v>2</v>
      </c>
      <c r="C28" s="42" t="s">
        <v>23</v>
      </c>
      <c r="D28" s="43">
        <v>10000</v>
      </c>
      <c r="E28" s="48">
        <v>1</v>
      </c>
      <c r="F28" s="69">
        <f>Offerta!F46</f>
        <v>0</v>
      </c>
      <c r="G28" s="82">
        <f t="shared" si="3"/>
        <v>12</v>
      </c>
      <c r="H28" s="58">
        <v>0</v>
      </c>
      <c r="I28" s="58">
        <v>0</v>
      </c>
      <c r="J28" s="58">
        <v>0</v>
      </c>
      <c r="K28" s="45">
        <v>12</v>
      </c>
      <c r="L28" s="43">
        <f t="shared" si="0"/>
        <v>0</v>
      </c>
      <c r="M28" s="43">
        <f t="shared" si="0"/>
        <v>0</v>
      </c>
      <c r="N28" s="43">
        <f t="shared" si="0"/>
        <v>0</v>
      </c>
      <c r="O28" s="43">
        <f t="shared" si="0"/>
        <v>0</v>
      </c>
      <c r="P28" s="46">
        <f t="shared" si="1"/>
        <v>0</v>
      </c>
      <c r="R28" s="45"/>
      <c r="S28" s="46"/>
    </row>
    <row r="29" spans="1:19" outlineLevel="1">
      <c r="A29" s="47"/>
      <c r="B29" s="41">
        <v>2</v>
      </c>
      <c r="C29" s="42" t="s">
        <v>18</v>
      </c>
      <c r="D29" s="43">
        <v>5000</v>
      </c>
      <c r="E29" s="48">
        <v>1</v>
      </c>
      <c r="F29" s="69">
        <f>Offerta!F47</f>
        <v>0</v>
      </c>
      <c r="G29" s="82">
        <f t="shared" si="3"/>
        <v>12</v>
      </c>
      <c r="H29" s="58">
        <v>0</v>
      </c>
      <c r="I29" s="58">
        <v>0</v>
      </c>
      <c r="J29" s="58">
        <v>0</v>
      </c>
      <c r="K29" s="45">
        <v>12</v>
      </c>
      <c r="L29" s="43">
        <f t="shared" si="0"/>
        <v>0</v>
      </c>
      <c r="M29" s="43">
        <f t="shared" si="0"/>
        <v>0</v>
      </c>
      <c r="N29" s="43">
        <f t="shared" si="0"/>
        <v>0</v>
      </c>
      <c r="O29" s="43">
        <f t="shared" si="0"/>
        <v>0</v>
      </c>
      <c r="P29" s="46">
        <f t="shared" si="1"/>
        <v>0</v>
      </c>
      <c r="R29" s="45"/>
      <c r="S29" s="46"/>
    </row>
    <row r="30" spans="1:19" outlineLevel="1">
      <c r="A30" s="47"/>
      <c r="B30" s="41">
        <v>2</v>
      </c>
      <c r="C30" s="42" t="s">
        <v>18</v>
      </c>
      <c r="D30" s="43">
        <v>10000</v>
      </c>
      <c r="E30" s="44">
        <v>1</v>
      </c>
      <c r="F30" s="69">
        <f>Offerta!F48</f>
        <v>0</v>
      </c>
      <c r="G30" s="82">
        <f t="shared" si="3"/>
        <v>12</v>
      </c>
      <c r="H30" s="58">
        <v>0</v>
      </c>
      <c r="I30" s="58">
        <v>0</v>
      </c>
      <c r="J30" s="58">
        <v>0</v>
      </c>
      <c r="K30" s="45">
        <v>12</v>
      </c>
      <c r="L30" s="43">
        <f t="shared" si="0"/>
        <v>0</v>
      </c>
      <c r="M30" s="43">
        <f t="shared" si="0"/>
        <v>0</v>
      </c>
      <c r="N30" s="43">
        <f t="shared" si="0"/>
        <v>0</v>
      </c>
      <c r="O30" s="43">
        <f t="shared" si="0"/>
        <v>0</v>
      </c>
      <c r="P30" s="46">
        <f t="shared" si="1"/>
        <v>0</v>
      </c>
      <c r="R30" s="45"/>
      <c r="S30" s="46"/>
    </row>
    <row r="31" spans="1:19" outlineLevel="1">
      <c r="A31" s="47"/>
      <c r="B31" s="41">
        <v>2</v>
      </c>
      <c r="C31" s="42" t="s">
        <v>18</v>
      </c>
      <c r="D31" s="43">
        <v>15000</v>
      </c>
      <c r="E31" s="44">
        <v>1</v>
      </c>
      <c r="F31" s="69">
        <f>Offerta!F49</f>
        <v>0</v>
      </c>
      <c r="G31" s="82">
        <f t="shared" si="3"/>
        <v>12</v>
      </c>
      <c r="H31" s="58">
        <v>0</v>
      </c>
      <c r="I31" s="58">
        <v>0</v>
      </c>
      <c r="J31" s="58">
        <v>0</v>
      </c>
      <c r="K31" s="45">
        <v>12</v>
      </c>
      <c r="L31" s="43">
        <f t="shared" si="0"/>
        <v>0</v>
      </c>
      <c r="M31" s="43">
        <f t="shared" si="0"/>
        <v>0</v>
      </c>
      <c r="N31" s="43">
        <f t="shared" si="0"/>
        <v>0</v>
      </c>
      <c r="O31" s="43">
        <f t="shared" si="0"/>
        <v>0</v>
      </c>
      <c r="P31" s="46">
        <f t="shared" si="1"/>
        <v>0</v>
      </c>
      <c r="R31" s="45"/>
      <c r="S31" s="46"/>
    </row>
    <row r="32" spans="1:19" outlineLevel="1">
      <c r="A32" s="47"/>
      <c r="B32" s="41">
        <v>2</v>
      </c>
      <c r="C32" s="42" t="s">
        <v>21</v>
      </c>
      <c r="D32" s="43">
        <v>20000</v>
      </c>
      <c r="E32" s="44">
        <v>1</v>
      </c>
      <c r="F32" s="69">
        <f>Offerta!F55</f>
        <v>0</v>
      </c>
      <c r="G32" s="82">
        <f t="shared" si="3"/>
        <v>12</v>
      </c>
      <c r="H32" s="58">
        <v>0</v>
      </c>
      <c r="I32" s="58">
        <v>0</v>
      </c>
      <c r="J32" s="58">
        <v>0</v>
      </c>
      <c r="K32" s="45">
        <v>12</v>
      </c>
      <c r="L32" s="43">
        <f t="shared" si="0"/>
        <v>0</v>
      </c>
      <c r="M32" s="43">
        <f t="shared" si="0"/>
        <v>0</v>
      </c>
      <c r="N32" s="43">
        <f t="shared" si="0"/>
        <v>0</v>
      </c>
      <c r="O32" s="43">
        <f t="shared" si="0"/>
        <v>0</v>
      </c>
      <c r="P32" s="46">
        <f t="shared" si="1"/>
        <v>0</v>
      </c>
      <c r="R32" s="45"/>
      <c r="S32" s="46"/>
    </row>
    <row r="33" spans="1:19" outlineLevel="1">
      <c r="A33" s="47"/>
      <c r="B33" s="41">
        <v>3</v>
      </c>
      <c r="C33" s="42" t="s">
        <v>16</v>
      </c>
      <c r="D33" s="43">
        <v>5000</v>
      </c>
      <c r="E33" s="44">
        <v>9</v>
      </c>
      <c r="F33" s="69">
        <f>Offerta!F31</f>
        <v>0</v>
      </c>
      <c r="G33" s="58">
        <f>IF(K33&gt;12,12,K33)</f>
        <v>12</v>
      </c>
      <c r="H33" s="58">
        <f>IF(K33&gt;12,K33-12,0)</f>
        <v>6</v>
      </c>
      <c r="I33" s="58">
        <v>0</v>
      </c>
      <c r="J33" s="58">
        <v>0</v>
      </c>
      <c r="K33" s="45">
        <v>18</v>
      </c>
      <c r="L33" s="43">
        <f t="shared" si="0"/>
        <v>0</v>
      </c>
      <c r="M33" s="43">
        <f t="shared" si="0"/>
        <v>0</v>
      </c>
      <c r="N33" s="43">
        <f t="shared" si="0"/>
        <v>0</v>
      </c>
      <c r="O33" s="43">
        <f t="shared" si="0"/>
        <v>0</v>
      </c>
      <c r="P33" s="46">
        <f t="shared" si="1"/>
        <v>0</v>
      </c>
      <c r="R33" s="45"/>
      <c r="S33" s="46"/>
    </row>
    <row r="34" spans="1:19" outlineLevel="1">
      <c r="A34" s="47"/>
      <c r="B34" s="41">
        <v>3</v>
      </c>
      <c r="C34" s="42" t="s">
        <v>16</v>
      </c>
      <c r="D34" s="43">
        <v>10000</v>
      </c>
      <c r="E34" s="44">
        <v>31</v>
      </c>
      <c r="F34" s="69">
        <f>Offerta!F32</f>
        <v>0</v>
      </c>
      <c r="G34" s="58">
        <f t="shared" ref="G34:G45" si="4">IF(K34&gt;12,12,K34)</f>
        <v>12</v>
      </c>
      <c r="H34" s="58">
        <f t="shared" ref="H34:H44" si="5">IF(K34&gt;12,K34-12,0)</f>
        <v>6</v>
      </c>
      <c r="I34" s="58">
        <v>0</v>
      </c>
      <c r="J34" s="58">
        <v>0</v>
      </c>
      <c r="K34" s="45">
        <v>18</v>
      </c>
      <c r="L34" s="43">
        <f t="shared" si="0"/>
        <v>0</v>
      </c>
      <c r="M34" s="43">
        <f t="shared" si="0"/>
        <v>0</v>
      </c>
      <c r="N34" s="43">
        <f t="shared" si="0"/>
        <v>0</v>
      </c>
      <c r="O34" s="43">
        <f t="shared" si="0"/>
        <v>0</v>
      </c>
      <c r="P34" s="46">
        <f t="shared" si="1"/>
        <v>0</v>
      </c>
      <c r="R34" s="45"/>
      <c r="S34" s="46"/>
    </row>
    <row r="35" spans="1:19" outlineLevel="1">
      <c r="A35" s="47"/>
      <c r="B35" s="41">
        <v>3</v>
      </c>
      <c r="C35" s="42" t="s">
        <v>16</v>
      </c>
      <c r="D35" s="43">
        <v>15000</v>
      </c>
      <c r="E35" s="44">
        <v>8</v>
      </c>
      <c r="F35" s="69">
        <f>Offerta!F33</f>
        <v>0</v>
      </c>
      <c r="G35" s="58">
        <f t="shared" si="4"/>
        <v>12</v>
      </c>
      <c r="H35" s="58">
        <f t="shared" si="5"/>
        <v>6</v>
      </c>
      <c r="I35" s="58">
        <v>0</v>
      </c>
      <c r="J35" s="58">
        <v>0</v>
      </c>
      <c r="K35" s="45">
        <v>18</v>
      </c>
      <c r="L35" s="43">
        <f t="shared" si="0"/>
        <v>0</v>
      </c>
      <c r="M35" s="43">
        <f t="shared" si="0"/>
        <v>0</v>
      </c>
      <c r="N35" s="43">
        <f t="shared" si="0"/>
        <v>0</v>
      </c>
      <c r="O35" s="43">
        <f t="shared" si="0"/>
        <v>0</v>
      </c>
      <c r="P35" s="46">
        <f t="shared" si="1"/>
        <v>0</v>
      </c>
      <c r="R35" s="45"/>
      <c r="S35" s="46"/>
    </row>
    <row r="36" spans="1:19" outlineLevel="1">
      <c r="A36" s="47"/>
      <c r="B36" s="41">
        <v>3</v>
      </c>
      <c r="C36" s="42" t="s">
        <v>16</v>
      </c>
      <c r="D36" s="43">
        <v>20000</v>
      </c>
      <c r="E36" s="44">
        <v>3</v>
      </c>
      <c r="F36" s="69">
        <f>Offerta!F34</f>
        <v>0</v>
      </c>
      <c r="G36" s="58">
        <f t="shared" si="4"/>
        <v>12</v>
      </c>
      <c r="H36" s="58">
        <f t="shared" si="5"/>
        <v>6</v>
      </c>
      <c r="I36" s="58">
        <v>0</v>
      </c>
      <c r="J36" s="58">
        <v>0</v>
      </c>
      <c r="K36" s="45">
        <v>18</v>
      </c>
      <c r="L36" s="43">
        <f t="shared" ref="L36:O52" si="6">$E36*$F36*G36</f>
        <v>0</v>
      </c>
      <c r="M36" s="43">
        <f t="shared" si="6"/>
        <v>0</v>
      </c>
      <c r="N36" s="43">
        <f t="shared" si="6"/>
        <v>0</v>
      </c>
      <c r="O36" s="43">
        <f t="shared" si="6"/>
        <v>0</v>
      </c>
      <c r="P36" s="46">
        <f t="shared" si="1"/>
        <v>0</v>
      </c>
      <c r="R36" s="45"/>
      <c r="S36" s="46"/>
    </row>
    <row r="37" spans="1:19" outlineLevel="1">
      <c r="A37" s="47"/>
      <c r="B37" s="41">
        <v>3</v>
      </c>
      <c r="C37" s="42" t="s">
        <v>17</v>
      </c>
      <c r="D37" s="43">
        <v>10000</v>
      </c>
      <c r="E37" s="48">
        <v>1</v>
      </c>
      <c r="F37" s="69">
        <f>Offerta!F37</f>
        <v>0</v>
      </c>
      <c r="G37" s="58">
        <f t="shared" si="4"/>
        <v>12</v>
      </c>
      <c r="H37" s="58">
        <f t="shared" si="5"/>
        <v>6</v>
      </c>
      <c r="I37" s="58">
        <v>0</v>
      </c>
      <c r="J37" s="58">
        <v>0</v>
      </c>
      <c r="K37" s="45">
        <v>18</v>
      </c>
      <c r="L37" s="43">
        <f t="shared" si="6"/>
        <v>0</v>
      </c>
      <c r="M37" s="43">
        <f t="shared" si="6"/>
        <v>0</v>
      </c>
      <c r="N37" s="43">
        <f t="shared" si="6"/>
        <v>0</v>
      </c>
      <c r="O37" s="43">
        <f t="shared" si="6"/>
        <v>0</v>
      </c>
      <c r="P37" s="46">
        <f t="shared" si="1"/>
        <v>0</v>
      </c>
      <c r="R37" s="45"/>
      <c r="S37" s="46"/>
    </row>
    <row r="38" spans="1:19" outlineLevel="1">
      <c r="A38" s="47"/>
      <c r="B38" s="41">
        <v>3</v>
      </c>
      <c r="C38" s="42" t="s">
        <v>22</v>
      </c>
      <c r="D38" s="43">
        <v>15000</v>
      </c>
      <c r="E38" s="48">
        <v>2</v>
      </c>
      <c r="F38" s="69">
        <f>Offerta!F42</f>
        <v>0</v>
      </c>
      <c r="G38" s="58">
        <f t="shared" si="4"/>
        <v>12</v>
      </c>
      <c r="H38" s="58">
        <f t="shared" si="5"/>
        <v>6</v>
      </c>
      <c r="I38" s="58">
        <v>0</v>
      </c>
      <c r="J38" s="58">
        <v>0</v>
      </c>
      <c r="K38" s="45">
        <v>18</v>
      </c>
      <c r="L38" s="43">
        <f t="shared" si="6"/>
        <v>0</v>
      </c>
      <c r="M38" s="43">
        <f t="shared" si="6"/>
        <v>0</v>
      </c>
      <c r="N38" s="43">
        <f t="shared" si="6"/>
        <v>0</v>
      </c>
      <c r="O38" s="43">
        <f t="shared" si="6"/>
        <v>0</v>
      </c>
      <c r="P38" s="46">
        <f t="shared" si="1"/>
        <v>0</v>
      </c>
      <c r="R38" s="45"/>
      <c r="S38" s="46"/>
    </row>
    <row r="39" spans="1:19" outlineLevel="1">
      <c r="A39" s="47"/>
      <c r="B39" s="41">
        <v>3</v>
      </c>
      <c r="C39" s="42" t="s">
        <v>22</v>
      </c>
      <c r="D39" s="43">
        <v>30000</v>
      </c>
      <c r="E39" s="48">
        <v>1</v>
      </c>
      <c r="F39" s="69">
        <f>Offerta!F45</f>
        <v>0</v>
      </c>
      <c r="G39" s="58">
        <f t="shared" si="4"/>
        <v>12</v>
      </c>
      <c r="H39" s="58">
        <f t="shared" si="5"/>
        <v>6</v>
      </c>
      <c r="I39" s="58">
        <v>0</v>
      </c>
      <c r="J39" s="58">
        <v>0</v>
      </c>
      <c r="K39" s="45">
        <v>18</v>
      </c>
      <c r="L39" s="43">
        <f t="shared" si="6"/>
        <v>0</v>
      </c>
      <c r="M39" s="43">
        <f t="shared" si="6"/>
        <v>0</v>
      </c>
      <c r="N39" s="43">
        <f t="shared" si="6"/>
        <v>0</v>
      </c>
      <c r="O39" s="43">
        <f t="shared" si="6"/>
        <v>0</v>
      </c>
      <c r="P39" s="46">
        <f t="shared" si="1"/>
        <v>0</v>
      </c>
      <c r="R39" s="45"/>
      <c r="S39" s="46"/>
    </row>
    <row r="40" spans="1:19" outlineLevel="1">
      <c r="A40" s="47"/>
      <c r="B40" s="41">
        <v>3</v>
      </c>
      <c r="C40" s="42" t="s">
        <v>23</v>
      </c>
      <c r="D40" s="43">
        <v>10000</v>
      </c>
      <c r="E40" s="48">
        <v>1</v>
      </c>
      <c r="F40" s="69">
        <f>Offerta!F46</f>
        <v>0</v>
      </c>
      <c r="G40" s="58">
        <f t="shared" si="4"/>
        <v>12</v>
      </c>
      <c r="H40" s="58">
        <f t="shared" si="5"/>
        <v>6</v>
      </c>
      <c r="I40" s="58">
        <v>0</v>
      </c>
      <c r="J40" s="58">
        <v>0</v>
      </c>
      <c r="K40" s="45">
        <v>18</v>
      </c>
      <c r="L40" s="43">
        <f t="shared" si="6"/>
        <v>0</v>
      </c>
      <c r="M40" s="43">
        <f t="shared" si="6"/>
        <v>0</v>
      </c>
      <c r="N40" s="43">
        <f t="shared" si="6"/>
        <v>0</v>
      </c>
      <c r="O40" s="43">
        <f t="shared" si="6"/>
        <v>0</v>
      </c>
      <c r="P40" s="46">
        <f t="shared" si="1"/>
        <v>0</v>
      </c>
      <c r="R40" s="45"/>
      <c r="S40" s="46"/>
    </row>
    <row r="41" spans="1:19" outlineLevel="1">
      <c r="A41" s="47"/>
      <c r="B41" s="41">
        <v>3</v>
      </c>
      <c r="C41" s="42" t="s">
        <v>19</v>
      </c>
      <c r="D41" s="43">
        <v>30000</v>
      </c>
      <c r="E41" s="48">
        <v>2</v>
      </c>
      <c r="F41" s="69">
        <f>Offerta!F51</f>
        <v>0</v>
      </c>
      <c r="G41" s="58">
        <f t="shared" si="4"/>
        <v>12</v>
      </c>
      <c r="H41" s="58">
        <f t="shared" si="5"/>
        <v>6</v>
      </c>
      <c r="I41" s="58">
        <v>0</v>
      </c>
      <c r="J41" s="58">
        <v>0</v>
      </c>
      <c r="K41" s="45">
        <v>18</v>
      </c>
      <c r="L41" s="43">
        <f t="shared" si="6"/>
        <v>0</v>
      </c>
      <c r="M41" s="43">
        <f t="shared" si="6"/>
        <v>0</v>
      </c>
      <c r="N41" s="43">
        <f t="shared" si="6"/>
        <v>0</v>
      </c>
      <c r="O41" s="43">
        <f t="shared" si="6"/>
        <v>0</v>
      </c>
      <c r="P41" s="46">
        <f t="shared" si="1"/>
        <v>0</v>
      </c>
      <c r="R41" s="45"/>
      <c r="S41" s="46"/>
    </row>
    <row r="42" spans="1:19" outlineLevel="1">
      <c r="A42" s="47"/>
      <c r="B42" s="41">
        <v>3</v>
      </c>
      <c r="C42" s="42" t="s">
        <v>20</v>
      </c>
      <c r="D42" s="43">
        <v>5000</v>
      </c>
      <c r="E42" s="48">
        <v>1</v>
      </c>
      <c r="F42" s="69">
        <f>Offerta!F57</f>
        <v>0</v>
      </c>
      <c r="G42" s="58">
        <f t="shared" si="4"/>
        <v>12</v>
      </c>
      <c r="H42" s="58">
        <f t="shared" si="5"/>
        <v>6</v>
      </c>
      <c r="I42" s="58">
        <v>0</v>
      </c>
      <c r="J42" s="58">
        <v>0</v>
      </c>
      <c r="K42" s="45">
        <v>18</v>
      </c>
      <c r="L42" s="43">
        <f t="shared" si="6"/>
        <v>0</v>
      </c>
      <c r="M42" s="43">
        <f t="shared" si="6"/>
        <v>0</v>
      </c>
      <c r="N42" s="43">
        <f t="shared" si="6"/>
        <v>0</v>
      </c>
      <c r="O42" s="43">
        <f t="shared" si="6"/>
        <v>0</v>
      </c>
      <c r="P42" s="46">
        <f t="shared" si="1"/>
        <v>0</v>
      </c>
      <c r="R42" s="45"/>
      <c r="S42" s="46"/>
    </row>
    <row r="43" spans="1:19" outlineLevel="1">
      <c r="A43" s="47"/>
      <c r="B43" s="41">
        <v>3</v>
      </c>
      <c r="C43" s="42" t="s">
        <v>20</v>
      </c>
      <c r="D43" s="43">
        <v>10000</v>
      </c>
      <c r="E43" s="48">
        <v>1</v>
      </c>
      <c r="F43" s="69">
        <f>Offerta!F58</f>
        <v>0</v>
      </c>
      <c r="G43" s="58">
        <f t="shared" si="4"/>
        <v>12</v>
      </c>
      <c r="H43" s="58">
        <f t="shared" si="5"/>
        <v>6</v>
      </c>
      <c r="I43" s="58">
        <v>0</v>
      </c>
      <c r="J43" s="58">
        <v>0</v>
      </c>
      <c r="K43" s="45">
        <v>18</v>
      </c>
      <c r="L43" s="43">
        <f t="shared" si="6"/>
        <v>0</v>
      </c>
      <c r="M43" s="43">
        <f t="shared" si="6"/>
        <v>0</v>
      </c>
      <c r="N43" s="43">
        <f t="shared" si="6"/>
        <v>0</v>
      </c>
      <c r="O43" s="43">
        <f t="shared" si="6"/>
        <v>0</v>
      </c>
      <c r="P43" s="46">
        <f t="shared" si="1"/>
        <v>0</v>
      </c>
      <c r="R43" s="45"/>
      <c r="S43" s="46"/>
    </row>
    <row r="44" spans="1:19" outlineLevel="1">
      <c r="A44" s="47"/>
      <c r="B44" s="41">
        <v>3</v>
      </c>
      <c r="C44" s="42" t="s">
        <v>24</v>
      </c>
      <c r="D44" s="43">
        <v>5000</v>
      </c>
      <c r="E44" s="48">
        <v>1</v>
      </c>
      <c r="F44" s="69">
        <f>Offerta!F52</f>
        <v>0</v>
      </c>
      <c r="G44" s="58">
        <f t="shared" si="4"/>
        <v>12</v>
      </c>
      <c r="H44" s="58">
        <f t="shared" si="5"/>
        <v>6</v>
      </c>
      <c r="I44" s="58">
        <v>0</v>
      </c>
      <c r="J44" s="58">
        <v>0</v>
      </c>
      <c r="K44" s="45">
        <v>18</v>
      </c>
      <c r="L44" s="43">
        <f t="shared" si="6"/>
        <v>0</v>
      </c>
      <c r="M44" s="43">
        <f t="shared" si="6"/>
        <v>0</v>
      </c>
      <c r="N44" s="43">
        <f t="shared" si="6"/>
        <v>0</v>
      </c>
      <c r="O44" s="43">
        <f t="shared" si="6"/>
        <v>0</v>
      </c>
      <c r="P44" s="46">
        <f t="shared" si="1"/>
        <v>0</v>
      </c>
      <c r="R44" s="45"/>
      <c r="S44" s="46"/>
    </row>
    <row r="45" spans="1:19" outlineLevel="1">
      <c r="A45" s="47"/>
      <c r="B45" s="41">
        <v>4</v>
      </c>
      <c r="C45" s="42" t="s">
        <v>16</v>
      </c>
      <c r="D45" s="43">
        <v>5000</v>
      </c>
      <c r="E45" s="48">
        <v>10</v>
      </c>
      <c r="F45" s="69">
        <f>Offerta!F31</f>
        <v>0</v>
      </c>
      <c r="G45" s="58">
        <f t="shared" si="4"/>
        <v>12</v>
      </c>
      <c r="H45" s="58">
        <f>IF(K45&lt;36,IF(K45&lt;24,IF(K45&lt;12,0,K45-12),12),12)</f>
        <v>12</v>
      </c>
      <c r="I45" s="58">
        <f>IF(K45&lt;36,IF(K45&lt;24,0,K45-24),12)</f>
        <v>12</v>
      </c>
      <c r="J45" s="58">
        <f>IF(K45&lt;36,0,K45-36)</f>
        <v>12</v>
      </c>
      <c r="K45" s="45">
        <v>48</v>
      </c>
      <c r="L45" s="43">
        <f t="shared" si="6"/>
        <v>0</v>
      </c>
      <c r="M45" s="43">
        <f t="shared" si="6"/>
        <v>0</v>
      </c>
      <c r="N45" s="43">
        <f t="shared" si="6"/>
        <v>0</v>
      </c>
      <c r="O45" s="43">
        <f t="shared" si="6"/>
        <v>0</v>
      </c>
      <c r="P45" s="46">
        <f t="shared" si="1"/>
        <v>0</v>
      </c>
      <c r="R45" s="45"/>
      <c r="S45" s="46"/>
    </row>
    <row r="46" spans="1:19" outlineLevel="1">
      <c r="A46" s="47"/>
      <c r="B46" s="41">
        <v>4</v>
      </c>
      <c r="C46" s="42" t="s">
        <v>16</v>
      </c>
      <c r="D46" s="43">
        <v>10000</v>
      </c>
      <c r="E46" s="48">
        <v>9</v>
      </c>
      <c r="F46" s="69">
        <f>Offerta!F32</f>
        <v>0</v>
      </c>
      <c r="G46" s="58">
        <f t="shared" ref="G46:G52" si="7">IF(K46&gt;12,12,K46)</f>
        <v>12</v>
      </c>
      <c r="H46" s="58">
        <f t="shared" ref="H46:H52" si="8">IF(K46&lt;36,IF(K46&lt;24,IF(K46&lt;12,0,K46-12),12),12)</f>
        <v>12</v>
      </c>
      <c r="I46" s="58">
        <f t="shared" ref="I46:I52" si="9">IF(K46&lt;36,IF(K46&lt;24,0,K46-24),12)</f>
        <v>12</v>
      </c>
      <c r="J46" s="58">
        <f t="shared" ref="J46:J52" si="10">IF(K46&lt;36,0,K46-36)</f>
        <v>12</v>
      </c>
      <c r="K46" s="45">
        <v>48</v>
      </c>
      <c r="L46" s="43">
        <f t="shared" si="6"/>
        <v>0</v>
      </c>
      <c r="M46" s="43">
        <f t="shared" si="6"/>
        <v>0</v>
      </c>
      <c r="N46" s="43">
        <f t="shared" si="6"/>
        <v>0</v>
      </c>
      <c r="O46" s="43">
        <f t="shared" si="6"/>
        <v>0</v>
      </c>
      <c r="P46" s="46">
        <f t="shared" si="1"/>
        <v>0</v>
      </c>
      <c r="R46" s="45"/>
      <c r="S46" s="46"/>
    </row>
    <row r="47" spans="1:19" outlineLevel="1">
      <c r="A47" s="47"/>
      <c r="B47" s="41">
        <v>4</v>
      </c>
      <c r="C47" s="42" t="s">
        <v>16</v>
      </c>
      <c r="D47" s="43">
        <v>15000</v>
      </c>
      <c r="E47" s="48">
        <v>4</v>
      </c>
      <c r="F47" s="69">
        <f>Offerta!F33</f>
        <v>0</v>
      </c>
      <c r="G47" s="58">
        <f t="shared" si="7"/>
        <v>12</v>
      </c>
      <c r="H47" s="58">
        <f t="shared" si="8"/>
        <v>12</v>
      </c>
      <c r="I47" s="58">
        <f t="shared" si="9"/>
        <v>12</v>
      </c>
      <c r="J47" s="58">
        <f t="shared" si="10"/>
        <v>12</v>
      </c>
      <c r="K47" s="45">
        <v>48</v>
      </c>
      <c r="L47" s="43">
        <f t="shared" si="6"/>
        <v>0</v>
      </c>
      <c r="M47" s="43">
        <f t="shared" si="6"/>
        <v>0</v>
      </c>
      <c r="N47" s="43">
        <f t="shared" si="6"/>
        <v>0</v>
      </c>
      <c r="O47" s="43">
        <f t="shared" si="6"/>
        <v>0</v>
      </c>
      <c r="P47" s="46">
        <f t="shared" si="1"/>
        <v>0</v>
      </c>
      <c r="R47" s="45"/>
      <c r="S47" s="46"/>
    </row>
    <row r="48" spans="1:19" outlineLevel="1">
      <c r="A48" s="47"/>
      <c r="B48" s="41">
        <v>4</v>
      </c>
      <c r="C48" s="42" t="s">
        <v>22</v>
      </c>
      <c r="D48" s="43">
        <v>5000</v>
      </c>
      <c r="E48" s="48">
        <v>1</v>
      </c>
      <c r="F48" s="69">
        <f>Offerta!F40</f>
        <v>0</v>
      </c>
      <c r="G48" s="58">
        <f t="shared" si="7"/>
        <v>12</v>
      </c>
      <c r="H48" s="58">
        <f t="shared" si="8"/>
        <v>12</v>
      </c>
      <c r="I48" s="58">
        <f t="shared" si="9"/>
        <v>12</v>
      </c>
      <c r="J48" s="58">
        <f t="shared" si="10"/>
        <v>12</v>
      </c>
      <c r="K48" s="45">
        <v>48</v>
      </c>
      <c r="L48" s="43">
        <f t="shared" si="6"/>
        <v>0</v>
      </c>
      <c r="M48" s="43">
        <f t="shared" si="6"/>
        <v>0</v>
      </c>
      <c r="N48" s="43">
        <f t="shared" si="6"/>
        <v>0</v>
      </c>
      <c r="O48" s="43">
        <f t="shared" si="6"/>
        <v>0</v>
      </c>
      <c r="P48" s="46">
        <f t="shared" si="1"/>
        <v>0</v>
      </c>
      <c r="R48" s="45"/>
      <c r="S48" s="46"/>
    </row>
    <row r="49" spans="1:19" outlineLevel="1">
      <c r="A49" s="47"/>
      <c r="B49" s="41">
        <v>4</v>
      </c>
      <c r="C49" s="42" t="s">
        <v>18</v>
      </c>
      <c r="D49" s="43">
        <v>15000</v>
      </c>
      <c r="E49" s="48">
        <v>1</v>
      </c>
      <c r="F49" s="69">
        <f>Offerta!F49</f>
        <v>0</v>
      </c>
      <c r="G49" s="58">
        <f t="shared" si="7"/>
        <v>12</v>
      </c>
      <c r="H49" s="58">
        <f t="shared" si="8"/>
        <v>12</v>
      </c>
      <c r="I49" s="58">
        <f t="shared" si="9"/>
        <v>12</v>
      </c>
      <c r="J49" s="58">
        <f t="shared" si="10"/>
        <v>12</v>
      </c>
      <c r="K49" s="45">
        <v>48</v>
      </c>
      <c r="L49" s="43">
        <f t="shared" si="6"/>
        <v>0</v>
      </c>
      <c r="M49" s="43">
        <f t="shared" si="6"/>
        <v>0</v>
      </c>
      <c r="N49" s="43">
        <f t="shared" si="6"/>
        <v>0</v>
      </c>
      <c r="O49" s="43">
        <f t="shared" si="6"/>
        <v>0</v>
      </c>
      <c r="P49" s="46">
        <f t="shared" si="1"/>
        <v>0</v>
      </c>
      <c r="R49" s="45"/>
      <c r="S49" s="46"/>
    </row>
    <row r="50" spans="1:19" outlineLevel="1">
      <c r="A50" s="47"/>
      <c r="B50" s="41">
        <v>4</v>
      </c>
      <c r="C50" s="42" t="s">
        <v>20</v>
      </c>
      <c r="D50" s="43">
        <v>5000</v>
      </c>
      <c r="E50" s="48">
        <v>1</v>
      </c>
      <c r="F50" s="69">
        <f>Offerta!F57</f>
        <v>0</v>
      </c>
      <c r="G50" s="58">
        <f t="shared" si="7"/>
        <v>12</v>
      </c>
      <c r="H50" s="58">
        <f t="shared" si="8"/>
        <v>12</v>
      </c>
      <c r="I50" s="58">
        <f t="shared" si="9"/>
        <v>12</v>
      </c>
      <c r="J50" s="58">
        <f t="shared" si="10"/>
        <v>12</v>
      </c>
      <c r="K50" s="45">
        <v>48</v>
      </c>
      <c r="L50" s="43">
        <f t="shared" si="6"/>
        <v>0</v>
      </c>
      <c r="M50" s="43">
        <f t="shared" si="6"/>
        <v>0</v>
      </c>
      <c r="N50" s="43">
        <f t="shared" si="6"/>
        <v>0</v>
      </c>
      <c r="O50" s="43">
        <f t="shared" si="6"/>
        <v>0</v>
      </c>
      <c r="P50" s="46">
        <f t="shared" si="1"/>
        <v>0</v>
      </c>
      <c r="R50" s="45"/>
      <c r="S50" s="46"/>
    </row>
    <row r="51" spans="1:19" outlineLevel="1">
      <c r="A51" s="47"/>
      <c r="B51" s="41">
        <v>4</v>
      </c>
      <c r="C51" s="42" t="s">
        <v>21</v>
      </c>
      <c r="D51" s="43">
        <v>10000</v>
      </c>
      <c r="E51" s="48">
        <v>1</v>
      </c>
      <c r="F51" s="69">
        <f>Offerta!F53</f>
        <v>0</v>
      </c>
      <c r="G51" s="58">
        <f t="shared" si="7"/>
        <v>12</v>
      </c>
      <c r="H51" s="58">
        <f t="shared" si="8"/>
        <v>12</v>
      </c>
      <c r="I51" s="58">
        <f t="shared" si="9"/>
        <v>12</v>
      </c>
      <c r="J51" s="58">
        <f t="shared" si="10"/>
        <v>12</v>
      </c>
      <c r="K51" s="45">
        <v>48</v>
      </c>
      <c r="L51" s="43">
        <f t="shared" si="6"/>
        <v>0</v>
      </c>
      <c r="M51" s="43">
        <f t="shared" si="6"/>
        <v>0</v>
      </c>
      <c r="N51" s="43">
        <f t="shared" si="6"/>
        <v>0</v>
      </c>
      <c r="O51" s="43">
        <f t="shared" si="6"/>
        <v>0</v>
      </c>
      <c r="P51" s="46">
        <f t="shared" si="1"/>
        <v>0</v>
      </c>
      <c r="R51" s="45"/>
      <c r="S51" s="46"/>
    </row>
    <row r="52" spans="1:19" outlineLevel="1">
      <c r="A52" s="49"/>
      <c r="B52" s="41">
        <v>4</v>
      </c>
      <c r="C52" s="42" t="s">
        <v>21</v>
      </c>
      <c r="D52" s="43">
        <v>15000</v>
      </c>
      <c r="E52" s="48">
        <v>1</v>
      </c>
      <c r="F52" s="69">
        <f>Offerta!F54</f>
        <v>0</v>
      </c>
      <c r="G52" s="58">
        <f t="shared" si="7"/>
        <v>12</v>
      </c>
      <c r="H52" s="58">
        <f t="shared" si="8"/>
        <v>12</v>
      </c>
      <c r="I52" s="58">
        <f t="shared" si="9"/>
        <v>12</v>
      </c>
      <c r="J52" s="58">
        <f t="shared" si="10"/>
        <v>12</v>
      </c>
      <c r="K52" s="45">
        <v>48</v>
      </c>
      <c r="L52" s="43">
        <f t="shared" si="6"/>
        <v>0</v>
      </c>
      <c r="M52" s="43">
        <f t="shared" si="6"/>
        <v>0</v>
      </c>
      <c r="N52" s="43">
        <f t="shared" si="6"/>
        <v>0</v>
      </c>
      <c r="O52" s="43">
        <f t="shared" si="6"/>
        <v>0</v>
      </c>
      <c r="P52" s="46">
        <f t="shared" si="1"/>
        <v>0</v>
      </c>
      <c r="R52" s="45"/>
      <c r="S52" s="46"/>
    </row>
    <row r="53" spans="1:19">
      <c r="A53" s="88" t="s">
        <v>45</v>
      </c>
      <c r="B53" s="51"/>
      <c r="C53" s="52"/>
      <c r="D53" s="53"/>
      <c r="E53" s="54">
        <f>SUBTOTAL(9,E4:E52)</f>
        <v>289</v>
      </c>
      <c r="F53" s="55"/>
      <c r="G53" s="70"/>
      <c r="H53" s="70"/>
      <c r="I53" s="70"/>
      <c r="J53" s="70"/>
      <c r="K53" s="53"/>
      <c r="L53" s="54">
        <f>SUBTOTAL(9,L3:L52)</f>
        <v>0</v>
      </c>
      <c r="M53" s="54">
        <f t="shared" ref="M53:O53" si="11">SUBTOTAL(9,M3:M52)</f>
        <v>0</v>
      </c>
      <c r="N53" s="54">
        <f t="shared" si="11"/>
        <v>0</v>
      </c>
      <c r="O53" s="54">
        <f t="shared" si="11"/>
        <v>0</v>
      </c>
      <c r="P53" s="57">
        <f>SUBTOTAL(9,P4:P52)</f>
        <v>0</v>
      </c>
      <c r="R53" s="53"/>
      <c r="S53" s="57"/>
    </row>
    <row r="54" spans="1:19" s="39" customFormat="1" outlineLevel="1">
      <c r="A54" s="89" t="s">
        <v>89</v>
      </c>
      <c r="B54" s="36"/>
      <c r="C54" s="37"/>
      <c r="D54" s="38"/>
      <c r="E54" s="37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R54" s="38"/>
      <c r="S54" s="38"/>
    </row>
    <row r="55" spans="1:19" outlineLevel="1">
      <c r="A55" s="40"/>
      <c r="B55" s="41">
        <v>5</v>
      </c>
      <c r="C55" s="42" t="s">
        <v>50</v>
      </c>
      <c r="D55" s="43">
        <v>5000</v>
      </c>
      <c r="E55" s="48">
        <v>1</v>
      </c>
      <c r="F55" s="69">
        <f>Offerta!F61</f>
        <v>0</v>
      </c>
      <c r="G55" s="58">
        <v>12</v>
      </c>
      <c r="H55" s="58">
        <v>12</v>
      </c>
      <c r="I55" s="58">
        <v>12</v>
      </c>
      <c r="J55" s="58">
        <v>12</v>
      </c>
      <c r="K55" s="45">
        <f t="shared" ref="K55:K56" si="12">SUM(G55:J55)</f>
        <v>48</v>
      </c>
      <c r="L55" s="43">
        <f t="shared" ref="L55:O56" si="13">$E55*$F55*G55</f>
        <v>0</v>
      </c>
      <c r="M55" s="43">
        <f t="shared" si="13"/>
        <v>0</v>
      </c>
      <c r="N55" s="43">
        <f t="shared" si="13"/>
        <v>0</v>
      </c>
      <c r="O55" s="43">
        <f t="shared" si="13"/>
        <v>0</v>
      </c>
      <c r="P55" s="46">
        <f t="shared" ref="P55:P56" si="14">SUM(L55:O55)</f>
        <v>0</v>
      </c>
      <c r="R55" s="45">
        <v>36</v>
      </c>
      <c r="S55" s="46">
        <f>F55*R55*E55</f>
        <v>0</v>
      </c>
    </row>
    <row r="56" spans="1:19" outlineLevel="1">
      <c r="A56" s="49"/>
      <c r="B56" s="41">
        <v>5</v>
      </c>
      <c r="C56" s="42" t="s">
        <v>25</v>
      </c>
      <c r="D56" s="43">
        <v>5000</v>
      </c>
      <c r="E56" s="48">
        <v>2</v>
      </c>
      <c r="F56" s="69">
        <f>Offerta!F62</f>
        <v>0</v>
      </c>
      <c r="G56" s="58">
        <v>12</v>
      </c>
      <c r="H56" s="58">
        <v>12</v>
      </c>
      <c r="I56" s="58">
        <v>12</v>
      </c>
      <c r="J56" s="58">
        <v>12</v>
      </c>
      <c r="K56" s="45">
        <f t="shared" si="12"/>
        <v>48</v>
      </c>
      <c r="L56" s="43">
        <f t="shared" si="13"/>
        <v>0</v>
      </c>
      <c r="M56" s="43">
        <f t="shared" si="13"/>
        <v>0</v>
      </c>
      <c r="N56" s="43">
        <f t="shared" si="13"/>
        <v>0</v>
      </c>
      <c r="O56" s="43">
        <f t="shared" si="13"/>
        <v>0</v>
      </c>
      <c r="P56" s="46">
        <f t="shared" si="14"/>
        <v>0</v>
      </c>
      <c r="R56" s="45">
        <v>36</v>
      </c>
      <c r="S56" s="46">
        <f>F56*R56*E56</f>
        <v>0</v>
      </c>
    </row>
    <row r="57" spans="1:19">
      <c r="A57" s="88" t="s">
        <v>90</v>
      </c>
      <c r="B57" s="51"/>
      <c r="C57" s="52"/>
      <c r="D57" s="53"/>
      <c r="E57" s="54">
        <f>SUBTOTAL(9,E55:E56)</f>
        <v>3</v>
      </c>
      <c r="F57" s="55"/>
      <c r="G57" s="70"/>
      <c r="H57" s="70"/>
      <c r="I57" s="70"/>
      <c r="J57" s="70"/>
      <c r="K57" s="53"/>
      <c r="L57" s="54">
        <f>SUBTOTAL(9,L54:L56)</f>
        <v>0</v>
      </c>
      <c r="M57" s="54">
        <f t="shared" ref="M57:O57" si="15">SUBTOTAL(9,M54:M56)</f>
        <v>0</v>
      </c>
      <c r="N57" s="54">
        <f t="shared" si="15"/>
        <v>0</v>
      </c>
      <c r="O57" s="54">
        <f t="shared" si="15"/>
        <v>0</v>
      </c>
      <c r="P57" s="57">
        <f>SUBTOTAL(9,P54:P56)</f>
        <v>0</v>
      </c>
      <c r="R57" s="53"/>
      <c r="S57" s="57">
        <f>SUBTOTAL(9,S54:S56)</f>
        <v>0</v>
      </c>
    </row>
    <row r="58" spans="1:19" s="39" customFormat="1" outlineLevel="1">
      <c r="A58" s="35" t="s">
        <v>44</v>
      </c>
      <c r="B58" s="36"/>
      <c r="C58" s="37"/>
      <c r="D58" s="38"/>
      <c r="E58" s="37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R58" s="38"/>
      <c r="S58" s="38"/>
    </row>
    <row r="59" spans="1:19" outlineLevel="1">
      <c r="A59" s="40"/>
      <c r="B59" s="41">
        <v>6</v>
      </c>
      <c r="C59" s="42" t="s">
        <v>16</v>
      </c>
      <c r="D59" s="43">
        <v>5000</v>
      </c>
      <c r="E59" s="48">
        <v>1</v>
      </c>
      <c r="F59" s="69">
        <f>Offerta!F65</f>
        <v>0</v>
      </c>
      <c r="G59" s="58">
        <v>12</v>
      </c>
      <c r="H59" s="58">
        <v>12</v>
      </c>
      <c r="I59" s="58">
        <v>12</v>
      </c>
      <c r="J59" s="58">
        <v>12</v>
      </c>
      <c r="K59" s="45">
        <f t="shared" ref="K59:K63" si="16">SUM(G59:J59)</f>
        <v>48</v>
      </c>
      <c r="L59" s="43">
        <f t="shared" ref="L59:O63" si="17">$E59*$F59*G59</f>
        <v>0</v>
      </c>
      <c r="M59" s="43">
        <f t="shared" si="17"/>
        <v>0</v>
      </c>
      <c r="N59" s="43">
        <f t="shared" si="17"/>
        <v>0</v>
      </c>
      <c r="O59" s="43">
        <f t="shared" si="17"/>
        <v>0</v>
      </c>
      <c r="P59" s="46">
        <f>SUM(L59:O59)</f>
        <v>0</v>
      </c>
      <c r="R59" s="45">
        <v>36</v>
      </c>
      <c r="S59" s="46">
        <f t="shared" ref="S59:S63" si="18">F59*R59*E59</f>
        <v>0</v>
      </c>
    </row>
    <row r="60" spans="1:19" outlineLevel="1">
      <c r="A60" s="47"/>
      <c r="B60" s="41">
        <v>6</v>
      </c>
      <c r="C60" s="42" t="s">
        <v>16</v>
      </c>
      <c r="D60" s="43">
        <v>10000</v>
      </c>
      <c r="E60" s="48">
        <v>1</v>
      </c>
      <c r="F60" s="69">
        <f>Offerta!F66</f>
        <v>0</v>
      </c>
      <c r="G60" s="58">
        <v>12</v>
      </c>
      <c r="H60" s="58">
        <v>12</v>
      </c>
      <c r="I60" s="58">
        <v>12</v>
      </c>
      <c r="J60" s="58">
        <v>12</v>
      </c>
      <c r="K60" s="45">
        <f t="shared" si="16"/>
        <v>48</v>
      </c>
      <c r="L60" s="43">
        <f t="shared" si="17"/>
        <v>0</v>
      </c>
      <c r="M60" s="43">
        <f t="shared" si="17"/>
        <v>0</v>
      </c>
      <c r="N60" s="43">
        <f t="shared" si="17"/>
        <v>0</v>
      </c>
      <c r="O60" s="43">
        <f t="shared" si="17"/>
        <v>0</v>
      </c>
      <c r="P60" s="46">
        <f t="shared" ref="P60:P63" si="19">SUM(L60:O60)</f>
        <v>0</v>
      </c>
      <c r="R60" s="45">
        <v>36</v>
      </c>
      <c r="S60" s="46">
        <f t="shared" si="18"/>
        <v>0</v>
      </c>
    </row>
    <row r="61" spans="1:19" outlineLevel="1">
      <c r="A61" s="47"/>
      <c r="B61" s="41">
        <v>6</v>
      </c>
      <c r="C61" s="42" t="s">
        <v>17</v>
      </c>
      <c r="D61" s="43">
        <v>10000</v>
      </c>
      <c r="E61" s="48">
        <v>3</v>
      </c>
      <c r="F61" s="69">
        <f>Offerta!F67</f>
        <v>0</v>
      </c>
      <c r="G61" s="58">
        <v>12</v>
      </c>
      <c r="H61" s="58">
        <v>12</v>
      </c>
      <c r="I61" s="58">
        <v>12</v>
      </c>
      <c r="J61" s="58">
        <v>12</v>
      </c>
      <c r="K61" s="45">
        <f t="shared" si="16"/>
        <v>48</v>
      </c>
      <c r="L61" s="43">
        <f t="shared" si="17"/>
        <v>0</v>
      </c>
      <c r="M61" s="43">
        <f t="shared" si="17"/>
        <v>0</v>
      </c>
      <c r="N61" s="43">
        <f t="shared" si="17"/>
        <v>0</v>
      </c>
      <c r="O61" s="43">
        <f t="shared" si="17"/>
        <v>0</v>
      </c>
      <c r="P61" s="46">
        <f t="shared" si="19"/>
        <v>0</v>
      </c>
      <c r="R61" s="45">
        <v>36</v>
      </c>
      <c r="S61" s="46">
        <f t="shared" si="18"/>
        <v>0</v>
      </c>
    </row>
    <row r="62" spans="1:19" outlineLevel="1">
      <c r="A62" s="47"/>
      <c r="B62" s="41">
        <v>6</v>
      </c>
      <c r="C62" s="42" t="s">
        <v>21</v>
      </c>
      <c r="D62" s="43">
        <v>10000</v>
      </c>
      <c r="E62" s="48">
        <v>2</v>
      </c>
      <c r="F62" s="69">
        <f>Offerta!F68</f>
        <v>0</v>
      </c>
      <c r="G62" s="58">
        <v>12</v>
      </c>
      <c r="H62" s="58">
        <v>12</v>
      </c>
      <c r="I62" s="58">
        <v>12</v>
      </c>
      <c r="J62" s="58">
        <v>12</v>
      </c>
      <c r="K62" s="45">
        <f t="shared" si="16"/>
        <v>48</v>
      </c>
      <c r="L62" s="43">
        <f t="shared" si="17"/>
        <v>0</v>
      </c>
      <c r="M62" s="43">
        <f t="shared" si="17"/>
        <v>0</v>
      </c>
      <c r="N62" s="43">
        <f t="shared" si="17"/>
        <v>0</v>
      </c>
      <c r="O62" s="43">
        <f t="shared" si="17"/>
        <v>0</v>
      </c>
      <c r="P62" s="46">
        <f t="shared" si="19"/>
        <v>0</v>
      </c>
      <c r="R62" s="45">
        <v>36</v>
      </c>
      <c r="S62" s="46">
        <f t="shared" si="18"/>
        <v>0</v>
      </c>
    </row>
    <row r="63" spans="1:19" outlineLevel="1">
      <c r="A63" s="49"/>
      <c r="B63" s="41">
        <v>6</v>
      </c>
      <c r="C63" s="42" t="s">
        <v>20</v>
      </c>
      <c r="D63" s="43">
        <v>10000</v>
      </c>
      <c r="E63" s="48">
        <v>1</v>
      </c>
      <c r="F63" s="69">
        <f>Offerta!F69</f>
        <v>0</v>
      </c>
      <c r="G63" s="58">
        <v>12</v>
      </c>
      <c r="H63" s="58">
        <v>12</v>
      </c>
      <c r="I63" s="58">
        <v>12</v>
      </c>
      <c r="J63" s="58">
        <v>12</v>
      </c>
      <c r="K63" s="45">
        <f t="shared" si="16"/>
        <v>48</v>
      </c>
      <c r="L63" s="43">
        <f t="shared" si="17"/>
        <v>0</v>
      </c>
      <c r="M63" s="43">
        <f t="shared" si="17"/>
        <v>0</v>
      </c>
      <c r="N63" s="43">
        <f t="shared" si="17"/>
        <v>0</v>
      </c>
      <c r="O63" s="43">
        <f t="shared" si="17"/>
        <v>0</v>
      </c>
      <c r="P63" s="46">
        <f t="shared" si="19"/>
        <v>0</v>
      </c>
      <c r="R63" s="45">
        <v>36</v>
      </c>
      <c r="S63" s="46">
        <f t="shared" si="18"/>
        <v>0</v>
      </c>
    </row>
    <row r="64" spans="1:19">
      <c r="A64" s="50" t="s">
        <v>26</v>
      </c>
      <c r="B64" s="51"/>
      <c r="C64" s="52"/>
      <c r="D64" s="53"/>
      <c r="E64" s="54">
        <f>SUBTOTAL(9,E59:E63)</f>
        <v>8</v>
      </c>
      <c r="F64" s="55"/>
      <c r="G64" s="70"/>
      <c r="H64" s="70"/>
      <c r="I64" s="70"/>
      <c r="J64" s="70"/>
      <c r="K64" s="53"/>
      <c r="L64" s="54">
        <f t="shared" ref="L64:N64" si="20">SUBTOTAL(9,L58:L63)</f>
        <v>0</v>
      </c>
      <c r="M64" s="54">
        <f t="shared" si="20"/>
        <v>0</v>
      </c>
      <c r="N64" s="54">
        <f t="shared" si="20"/>
        <v>0</v>
      </c>
      <c r="O64" s="54">
        <f>SUBTOTAL(9,O58:O63)</f>
        <v>0</v>
      </c>
      <c r="P64" s="57">
        <f>SUBTOTAL(9,P58:P63)</f>
        <v>0</v>
      </c>
      <c r="R64" s="53"/>
      <c r="S64" s="57">
        <f>SUBTOTAL(9,S58:S63)</f>
        <v>0</v>
      </c>
    </row>
    <row r="65" spans="1:19" s="39" customFormat="1" outlineLevel="1">
      <c r="A65" s="35" t="s">
        <v>46</v>
      </c>
      <c r="B65" s="36"/>
      <c r="C65" s="37"/>
      <c r="D65" s="38"/>
      <c r="E65" s="37"/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R65" s="38"/>
      <c r="S65" s="38"/>
    </row>
    <row r="66" spans="1:19" outlineLevel="1">
      <c r="A66" s="40"/>
      <c r="B66" s="41" t="s">
        <v>27</v>
      </c>
      <c r="C66" s="42" t="s">
        <v>16</v>
      </c>
      <c r="D66" s="43">
        <v>5000</v>
      </c>
      <c r="E66" s="48">
        <v>4</v>
      </c>
      <c r="F66" s="69">
        <f>Offerta!F72</f>
        <v>0</v>
      </c>
      <c r="G66" s="58">
        <v>4</v>
      </c>
      <c r="H66" s="58"/>
      <c r="I66" s="58"/>
      <c r="J66" s="58"/>
      <c r="K66" s="45">
        <f t="shared" ref="K66:K93" si="21">SUM(G66:J66)</f>
        <v>4</v>
      </c>
      <c r="L66" s="43">
        <f t="shared" ref="L66:O93" si="22">$E66*$F66*G66</f>
        <v>0</v>
      </c>
      <c r="M66" s="43">
        <f t="shared" si="22"/>
        <v>0</v>
      </c>
      <c r="N66" s="43">
        <f t="shared" si="22"/>
        <v>0</v>
      </c>
      <c r="O66" s="43">
        <f t="shared" si="22"/>
        <v>0</v>
      </c>
      <c r="P66" s="46">
        <f t="shared" ref="P66:P93" si="23">SUM(L66:O66)</f>
        <v>0</v>
      </c>
      <c r="R66" s="45"/>
      <c r="S66" s="46"/>
    </row>
    <row r="67" spans="1:19" outlineLevel="1">
      <c r="A67" s="47"/>
      <c r="B67" s="41" t="s">
        <v>27</v>
      </c>
      <c r="C67" s="42" t="s">
        <v>16</v>
      </c>
      <c r="D67" s="43">
        <v>10000</v>
      </c>
      <c r="E67" s="48">
        <v>16</v>
      </c>
      <c r="F67" s="69">
        <f>Offerta!F73</f>
        <v>0</v>
      </c>
      <c r="G67" s="58">
        <v>4</v>
      </c>
      <c r="H67" s="58"/>
      <c r="I67" s="58"/>
      <c r="J67" s="58"/>
      <c r="K67" s="45">
        <f t="shared" si="21"/>
        <v>4</v>
      </c>
      <c r="L67" s="43">
        <f t="shared" si="22"/>
        <v>0</v>
      </c>
      <c r="M67" s="43">
        <f t="shared" si="22"/>
        <v>0</v>
      </c>
      <c r="N67" s="43">
        <f t="shared" si="22"/>
        <v>0</v>
      </c>
      <c r="O67" s="43">
        <f t="shared" si="22"/>
        <v>0</v>
      </c>
      <c r="P67" s="46">
        <f t="shared" si="23"/>
        <v>0</v>
      </c>
      <c r="R67" s="45"/>
      <c r="S67" s="46"/>
    </row>
    <row r="68" spans="1:19" outlineLevel="1">
      <c r="A68" s="47"/>
      <c r="B68" s="41" t="s">
        <v>27</v>
      </c>
      <c r="C68" s="42" t="s">
        <v>16</v>
      </c>
      <c r="D68" s="43">
        <v>15000</v>
      </c>
      <c r="E68" s="48">
        <v>9</v>
      </c>
      <c r="F68" s="69">
        <f>Offerta!F74</f>
        <v>0</v>
      </c>
      <c r="G68" s="58">
        <v>4</v>
      </c>
      <c r="H68" s="58"/>
      <c r="I68" s="58"/>
      <c r="J68" s="58"/>
      <c r="K68" s="45">
        <f t="shared" si="21"/>
        <v>4</v>
      </c>
      <c r="L68" s="43">
        <f t="shared" si="22"/>
        <v>0</v>
      </c>
      <c r="M68" s="43">
        <f t="shared" si="22"/>
        <v>0</v>
      </c>
      <c r="N68" s="43">
        <f t="shared" si="22"/>
        <v>0</v>
      </c>
      <c r="O68" s="43">
        <f t="shared" si="22"/>
        <v>0</v>
      </c>
      <c r="P68" s="46">
        <f t="shared" si="23"/>
        <v>0</v>
      </c>
      <c r="R68" s="45"/>
      <c r="S68" s="46"/>
    </row>
    <row r="69" spans="1:19" outlineLevel="1">
      <c r="A69" s="47"/>
      <c r="B69" s="41" t="s">
        <v>27</v>
      </c>
      <c r="C69" s="42" t="s">
        <v>16</v>
      </c>
      <c r="D69" s="43">
        <v>20000</v>
      </c>
      <c r="E69" s="48">
        <v>3</v>
      </c>
      <c r="F69" s="69">
        <f>Offerta!F75</f>
        <v>0</v>
      </c>
      <c r="G69" s="58">
        <v>4</v>
      </c>
      <c r="H69" s="58"/>
      <c r="I69" s="58"/>
      <c r="J69" s="58"/>
      <c r="K69" s="45">
        <f t="shared" si="21"/>
        <v>4</v>
      </c>
      <c r="L69" s="43">
        <f t="shared" si="22"/>
        <v>0</v>
      </c>
      <c r="M69" s="43">
        <f t="shared" si="22"/>
        <v>0</v>
      </c>
      <c r="N69" s="43">
        <f t="shared" si="22"/>
        <v>0</v>
      </c>
      <c r="O69" s="43">
        <f t="shared" si="22"/>
        <v>0</v>
      </c>
      <c r="P69" s="46">
        <f t="shared" si="23"/>
        <v>0</v>
      </c>
      <c r="R69" s="45"/>
      <c r="S69" s="46"/>
    </row>
    <row r="70" spans="1:19" outlineLevel="1">
      <c r="A70" s="47"/>
      <c r="B70" s="41" t="s">
        <v>27</v>
      </c>
      <c r="C70" s="42" t="s">
        <v>16</v>
      </c>
      <c r="D70" s="43">
        <v>25000</v>
      </c>
      <c r="E70" s="48">
        <v>1</v>
      </c>
      <c r="F70" s="69">
        <f>Offerta!F76</f>
        <v>0</v>
      </c>
      <c r="G70" s="58">
        <v>4</v>
      </c>
      <c r="H70" s="58"/>
      <c r="I70" s="58"/>
      <c r="J70" s="58"/>
      <c r="K70" s="45">
        <f t="shared" si="21"/>
        <v>4</v>
      </c>
      <c r="L70" s="43">
        <f t="shared" si="22"/>
        <v>0</v>
      </c>
      <c r="M70" s="43">
        <f t="shared" si="22"/>
        <v>0</v>
      </c>
      <c r="N70" s="43">
        <f t="shared" si="22"/>
        <v>0</v>
      </c>
      <c r="O70" s="43">
        <f t="shared" si="22"/>
        <v>0</v>
      </c>
      <c r="P70" s="46">
        <f t="shared" si="23"/>
        <v>0</v>
      </c>
      <c r="R70" s="45"/>
      <c r="S70" s="46"/>
    </row>
    <row r="71" spans="1:19" outlineLevel="1">
      <c r="A71" s="47"/>
      <c r="B71" s="41" t="s">
        <v>27</v>
      </c>
      <c r="C71" s="42" t="s">
        <v>16</v>
      </c>
      <c r="D71" s="43">
        <v>30000</v>
      </c>
      <c r="E71" s="48">
        <v>1</v>
      </c>
      <c r="F71" s="69">
        <f>Offerta!F77</f>
        <v>0</v>
      </c>
      <c r="G71" s="58">
        <v>4</v>
      </c>
      <c r="H71" s="58"/>
      <c r="I71" s="58"/>
      <c r="J71" s="58"/>
      <c r="K71" s="45">
        <f t="shared" si="21"/>
        <v>4</v>
      </c>
      <c r="L71" s="43">
        <f t="shared" si="22"/>
        <v>0</v>
      </c>
      <c r="M71" s="43">
        <f t="shared" si="22"/>
        <v>0</v>
      </c>
      <c r="N71" s="43">
        <f t="shared" si="22"/>
        <v>0</v>
      </c>
      <c r="O71" s="43">
        <f t="shared" si="22"/>
        <v>0</v>
      </c>
      <c r="P71" s="46">
        <f t="shared" si="23"/>
        <v>0</v>
      </c>
      <c r="R71" s="45"/>
      <c r="S71" s="46"/>
    </row>
    <row r="72" spans="1:19" outlineLevel="1">
      <c r="A72" s="47"/>
      <c r="B72" s="41" t="s">
        <v>27</v>
      </c>
      <c r="C72" s="42" t="s">
        <v>22</v>
      </c>
      <c r="D72" s="43">
        <v>5000</v>
      </c>
      <c r="E72" s="48">
        <v>1</v>
      </c>
      <c r="F72" s="69">
        <f>Offerta!F78</f>
        <v>0</v>
      </c>
      <c r="G72" s="58">
        <v>4</v>
      </c>
      <c r="H72" s="58"/>
      <c r="I72" s="58"/>
      <c r="J72" s="58"/>
      <c r="K72" s="45">
        <f t="shared" si="21"/>
        <v>4</v>
      </c>
      <c r="L72" s="43">
        <f t="shared" si="22"/>
        <v>0</v>
      </c>
      <c r="M72" s="43">
        <f t="shared" si="22"/>
        <v>0</v>
      </c>
      <c r="N72" s="43">
        <f t="shared" si="22"/>
        <v>0</v>
      </c>
      <c r="O72" s="43">
        <f t="shared" si="22"/>
        <v>0</v>
      </c>
      <c r="P72" s="46">
        <f t="shared" si="23"/>
        <v>0</v>
      </c>
      <c r="R72" s="45"/>
      <c r="S72" s="46"/>
    </row>
    <row r="73" spans="1:19" outlineLevel="1">
      <c r="A73" s="47"/>
      <c r="B73" s="41" t="s">
        <v>27</v>
      </c>
      <c r="C73" s="42" t="s">
        <v>22</v>
      </c>
      <c r="D73" s="43">
        <v>10000</v>
      </c>
      <c r="E73" s="48">
        <v>2</v>
      </c>
      <c r="F73" s="69">
        <f>Offerta!F79</f>
        <v>0</v>
      </c>
      <c r="G73" s="58">
        <v>4</v>
      </c>
      <c r="H73" s="58"/>
      <c r="I73" s="58"/>
      <c r="J73" s="58"/>
      <c r="K73" s="45">
        <f t="shared" si="21"/>
        <v>4</v>
      </c>
      <c r="L73" s="43">
        <f t="shared" si="22"/>
        <v>0</v>
      </c>
      <c r="M73" s="43">
        <f t="shared" si="22"/>
        <v>0</v>
      </c>
      <c r="N73" s="43">
        <f t="shared" si="22"/>
        <v>0</v>
      </c>
      <c r="O73" s="43">
        <f t="shared" si="22"/>
        <v>0</v>
      </c>
      <c r="P73" s="46">
        <f t="shared" si="23"/>
        <v>0</v>
      </c>
      <c r="R73" s="45"/>
      <c r="S73" s="46"/>
    </row>
    <row r="74" spans="1:19" outlineLevel="1">
      <c r="A74" s="47"/>
      <c r="B74" s="41" t="s">
        <v>27</v>
      </c>
      <c r="C74" s="42" t="s">
        <v>22</v>
      </c>
      <c r="D74" s="43">
        <v>15000</v>
      </c>
      <c r="E74" s="48">
        <v>4</v>
      </c>
      <c r="F74" s="69">
        <f>Offerta!F80</f>
        <v>0</v>
      </c>
      <c r="G74" s="58">
        <v>4</v>
      </c>
      <c r="H74" s="58"/>
      <c r="I74" s="58"/>
      <c r="J74" s="58"/>
      <c r="K74" s="45">
        <f t="shared" si="21"/>
        <v>4</v>
      </c>
      <c r="L74" s="43">
        <f t="shared" si="22"/>
        <v>0</v>
      </c>
      <c r="M74" s="43">
        <f t="shared" si="22"/>
        <v>0</v>
      </c>
      <c r="N74" s="43">
        <f t="shared" si="22"/>
        <v>0</v>
      </c>
      <c r="O74" s="43">
        <f t="shared" si="22"/>
        <v>0</v>
      </c>
      <c r="P74" s="46">
        <f t="shared" si="23"/>
        <v>0</v>
      </c>
      <c r="R74" s="45"/>
      <c r="S74" s="46"/>
    </row>
    <row r="75" spans="1:19" outlineLevel="1">
      <c r="A75" s="47"/>
      <c r="B75" s="41" t="s">
        <v>27</v>
      </c>
      <c r="C75" s="42" t="s">
        <v>22</v>
      </c>
      <c r="D75" s="43">
        <v>20000</v>
      </c>
      <c r="E75" s="48">
        <v>6</v>
      </c>
      <c r="F75" s="69">
        <f>Offerta!F81</f>
        <v>0</v>
      </c>
      <c r="G75" s="58">
        <v>4</v>
      </c>
      <c r="H75" s="58"/>
      <c r="I75" s="58"/>
      <c r="J75" s="58"/>
      <c r="K75" s="45">
        <f t="shared" si="21"/>
        <v>4</v>
      </c>
      <c r="L75" s="43">
        <f t="shared" si="22"/>
        <v>0</v>
      </c>
      <c r="M75" s="43">
        <f t="shared" si="22"/>
        <v>0</v>
      </c>
      <c r="N75" s="43">
        <f t="shared" si="22"/>
        <v>0</v>
      </c>
      <c r="O75" s="43">
        <f t="shared" si="22"/>
        <v>0</v>
      </c>
      <c r="P75" s="46">
        <f t="shared" si="23"/>
        <v>0</v>
      </c>
      <c r="R75" s="45"/>
      <c r="S75" s="46"/>
    </row>
    <row r="76" spans="1:19" outlineLevel="1">
      <c r="A76" s="47"/>
      <c r="B76" s="41" t="s">
        <v>27</v>
      </c>
      <c r="C76" s="42" t="s">
        <v>22</v>
      </c>
      <c r="D76" s="43">
        <v>25000</v>
      </c>
      <c r="E76" s="48">
        <v>1</v>
      </c>
      <c r="F76" s="69">
        <f>Offerta!F82</f>
        <v>0</v>
      </c>
      <c r="G76" s="58">
        <v>4</v>
      </c>
      <c r="H76" s="58"/>
      <c r="I76" s="58"/>
      <c r="J76" s="58"/>
      <c r="K76" s="45">
        <f t="shared" si="21"/>
        <v>4</v>
      </c>
      <c r="L76" s="43">
        <f t="shared" si="22"/>
        <v>0</v>
      </c>
      <c r="M76" s="43">
        <f t="shared" si="22"/>
        <v>0</v>
      </c>
      <c r="N76" s="43">
        <f t="shared" si="22"/>
        <v>0</v>
      </c>
      <c r="O76" s="43">
        <f t="shared" si="22"/>
        <v>0</v>
      </c>
      <c r="P76" s="46">
        <f t="shared" si="23"/>
        <v>0</v>
      </c>
      <c r="R76" s="45"/>
      <c r="S76" s="46"/>
    </row>
    <row r="77" spans="1:19" outlineLevel="1">
      <c r="A77" s="47"/>
      <c r="B77" s="41" t="s">
        <v>28</v>
      </c>
      <c r="C77" s="42" t="s">
        <v>16</v>
      </c>
      <c r="D77" s="43">
        <v>20000</v>
      </c>
      <c r="E77" s="48">
        <v>1</v>
      </c>
      <c r="F77" s="69">
        <f>Offerta!F75</f>
        <v>0</v>
      </c>
      <c r="G77" s="58">
        <v>8</v>
      </c>
      <c r="H77" s="58"/>
      <c r="I77" s="58"/>
      <c r="J77" s="58"/>
      <c r="K77" s="45">
        <f t="shared" si="21"/>
        <v>8</v>
      </c>
      <c r="L77" s="43">
        <f t="shared" si="22"/>
        <v>0</v>
      </c>
      <c r="M77" s="43">
        <f t="shared" si="22"/>
        <v>0</v>
      </c>
      <c r="N77" s="43">
        <f t="shared" si="22"/>
        <v>0</v>
      </c>
      <c r="O77" s="43">
        <f t="shared" si="22"/>
        <v>0</v>
      </c>
      <c r="P77" s="46">
        <f t="shared" si="23"/>
        <v>0</v>
      </c>
      <c r="R77" s="45"/>
      <c r="S77" s="46"/>
    </row>
    <row r="78" spans="1:19" outlineLevel="1">
      <c r="A78" s="47"/>
      <c r="B78" s="41" t="s">
        <v>28</v>
      </c>
      <c r="C78" s="42" t="s">
        <v>16</v>
      </c>
      <c r="D78" s="43">
        <v>25000</v>
      </c>
      <c r="E78" s="48">
        <v>1</v>
      </c>
      <c r="F78" s="69">
        <f>Offerta!F76</f>
        <v>0</v>
      </c>
      <c r="G78" s="58">
        <v>8</v>
      </c>
      <c r="H78" s="58"/>
      <c r="I78" s="58"/>
      <c r="J78" s="58"/>
      <c r="K78" s="45">
        <f t="shared" si="21"/>
        <v>8</v>
      </c>
      <c r="L78" s="43">
        <f t="shared" si="22"/>
        <v>0</v>
      </c>
      <c r="M78" s="43">
        <f t="shared" si="22"/>
        <v>0</v>
      </c>
      <c r="N78" s="43">
        <f t="shared" si="22"/>
        <v>0</v>
      </c>
      <c r="O78" s="43">
        <f t="shared" si="22"/>
        <v>0</v>
      </c>
      <c r="P78" s="46">
        <f t="shared" si="23"/>
        <v>0</v>
      </c>
      <c r="R78" s="45"/>
      <c r="S78" s="46"/>
    </row>
    <row r="79" spans="1:19" outlineLevel="1">
      <c r="A79" s="47"/>
      <c r="B79" s="41" t="s">
        <v>29</v>
      </c>
      <c r="C79" s="42" t="s">
        <v>16</v>
      </c>
      <c r="D79" s="43">
        <v>5000</v>
      </c>
      <c r="E79" s="48">
        <v>8</v>
      </c>
      <c r="F79" s="69">
        <f>Offerta!F72</f>
        <v>0</v>
      </c>
      <c r="G79" s="58">
        <v>12</v>
      </c>
      <c r="H79" s="58">
        <v>12</v>
      </c>
      <c r="I79" s="58">
        <v>11</v>
      </c>
      <c r="J79" s="58"/>
      <c r="K79" s="45">
        <f t="shared" si="21"/>
        <v>35</v>
      </c>
      <c r="L79" s="43">
        <f t="shared" si="22"/>
        <v>0</v>
      </c>
      <c r="M79" s="43">
        <f t="shared" si="22"/>
        <v>0</v>
      </c>
      <c r="N79" s="43">
        <f t="shared" si="22"/>
        <v>0</v>
      </c>
      <c r="O79" s="43">
        <f t="shared" si="22"/>
        <v>0</v>
      </c>
      <c r="P79" s="46">
        <f t="shared" si="23"/>
        <v>0</v>
      </c>
      <c r="R79" s="45"/>
      <c r="S79" s="46"/>
    </row>
    <row r="80" spans="1:19" outlineLevel="1">
      <c r="A80" s="47"/>
      <c r="B80" s="41" t="s">
        <v>29</v>
      </c>
      <c r="C80" s="42" t="s">
        <v>16</v>
      </c>
      <c r="D80" s="43">
        <v>10000</v>
      </c>
      <c r="E80" s="48">
        <v>13</v>
      </c>
      <c r="F80" s="69">
        <f>Offerta!F73</f>
        <v>0</v>
      </c>
      <c r="G80" s="58">
        <v>12</v>
      </c>
      <c r="H80" s="58">
        <v>12</v>
      </c>
      <c r="I80" s="58">
        <v>11</v>
      </c>
      <c r="J80" s="58"/>
      <c r="K80" s="45">
        <f t="shared" si="21"/>
        <v>35</v>
      </c>
      <c r="L80" s="43">
        <f t="shared" si="22"/>
        <v>0</v>
      </c>
      <c r="M80" s="43">
        <f t="shared" si="22"/>
        <v>0</v>
      </c>
      <c r="N80" s="43">
        <f t="shared" si="22"/>
        <v>0</v>
      </c>
      <c r="O80" s="43">
        <f t="shared" si="22"/>
        <v>0</v>
      </c>
      <c r="P80" s="46">
        <f t="shared" si="23"/>
        <v>0</v>
      </c>
      <c r="R80" s="45"/>
      <c r="S80" s="46"/>
    </row>
    <row r="81" spans="1:19" outlineLevel="1">
      <c r="A81" s="47"/>
      <c r="B81" s="41" t="s">
        <v>29</v>
      </c>
      <c r="C81" s="42" t="s">
        <v>16</v>
      </c>
      <c r="D81" s="43">
        <v>15000</v>
      </c>
      <c r="E81" s="48">
        <v>15</v>
      </c>
      <c r="F81" s="69">
        <f>Offerta!F74</f>
        <v>0</v>
      </c>
      <c r="G81" s="58">
        <v>12</v>
      </c>
      <c r="H81" s="58">
        <v>12</v>
      </c>
      <c r="I81" s="58">
        <v>11</v>
      </c>
      <c r="J81" s="58"/>
      <c r="K81" s="45">
        <f t="shared" si="21"/>
        <v>35</v>
      </c>
      <c r="L81" s="43">
        <f t="shared" si="22"/>
        <v>0</v>
      </c>
      <c r="M81" s="43">
        <f t="shared" si="22"/>
        <v>0</v>
      </c>
      <c r="N81" s="43">
        <f t="shared" si="22"/>
        <v>0</v>
      </c>
      <c r="O81" s="43">
        <f t="shared" si="22"/>
        <v>0</v>
      </c>
      <c r="P81" s="46">
        <f t="shared" si="23"/>
        <v>0</v>
      </c>
      <c r="R81" s="45"/>
      <c r="S81" s="46"/>
    </row>
    <row r="82" spans="1:19" outlineLevel="1">
      <c r="A82" s="47"/>
      <c r="B82" s="41" t="s">
        <v>29</v>
      </c>
      <c r="C82" s="42" t="s">
        <v>16</v>
      </c>
      <c r="D82" s="43">
        <v>20000</v>
      </c>
      <c r="E82" s="48">
        <v>4</v>
      </c>
      <c r="F82" s="69">
        <f>Offerta!F75</f>
        <v>0</v>
      </c>
      <c r="G82" s="58">
        <v>12</v>
      </c>
      <c r="H82" s="58">
        <v>12</v>
      </c>
      <c r="I82" s="58">
        <v>11</v>
      </c>
      <c r="J82" s="58"/>
      <c r="K82" s="45">
        <f t="shared" si="21"/>
        <v>35</v>
      </c>
      <c r="L82" s="43">
        <f t="shared" si="22"/>
        <v>0</v>
      </c>
      <c r="M82" s="43">
        <f t="shared" si="22"/>
        <v>0</v>
      </c>
      <c r="N82" s="43">
        <f t="shared" si="22"/>
        <v>0</v>
      </c>
      <c r="O82" s="43">
        <f t="shared" si="22"/>
        <v>0</v>
      </c>
      <c r="P82" s="46">
        <f t="shared" si="23"/>
        <v>0</v>
      </c>
      <c r="R82" s="45"/>
      <c r="S82" s="46"/>
    </row>
    <row r="83" spans="1:19" outlineLevel="1">
      <c r="A83" s="47"/>
      <c r="B83" s="41" t="s">
        <v>29</v>
      </c>
      <c r="C83" s="42" t="s">
        <v>22</v>
      </c>
      <c r="D83" s="43">
        <v>10000</v>
      </c>
      <c r="E83" s="48">
        <v>1</v>
      </c>
      <c r="F83" s="69">
        <f>Offerta!F79</f>
        <v>0</v>
      </c>
      <c r="G83" s="58">
        <v>12</v>
      </c>
      <c r="H83" s="58">
        <v>12</v>
      </c>
      <c r="I83" s="58">
        <v>11</v>
      </c>
      <c r="J83" s="58"/>
      <c r="K83" s="45">
        <f t="shared" si="21"/>
        <v>35</v>
      </c>
      <c r="L83" s="43">
        <f t="shared" si="22"/>
        <v>0</v>
      </c>
      <c r="M83" s="43">
        <f t="shared" si="22"/>
        <v>0</v>
      </c>
      <c r="N83" s="43">
        <f t="shared" si="22"/>
        <v>0</v>
      </c>
      <c r="O83" s="43">
        <f t="shared" si="22"/>
        <v>0</v>
      </c>
      <c r="P83" s="46">
        <f t="shared" si="23"/>
        <v>0</v>
      </c>
      <c r="R83" s="45"/>
      <c r="S83" s="46"/>
    </row>
    <row r="84" spans="1:19" outlineLevel="1">
      <c r="A84" s="47"/>
      <c r="B84" s="41" t="s">
        <v>29</v>
      </c>
      <c r="C84" s="42" t="s">
        <v>22</v>
      </c>
      <c r="D84" s="43">
        <v>15000</v>
      </c>
      <c r="E84" s="48">
        <v>1</v>
      </c>
      <c r="F84" s="69">
        <f>Offerta!F80</f>
        <v>0</v>
      </c>
      <c r="G84" s="58">
        <v>12</v>
      </c>
      <c r="H84" s="58">
        <v>12</v>
      </c>
      <c r="I84" s="58">
        <v>11</v>
      </c>
      <c r="J84" s="58"/>
      <c r="K84" s="45">
        <f t="shared" si="21"/>
        <v>35</v>
      </c>
      <c r="L84" s="43">
        <f t="shared" si="22"/>
        <v>0</v>
      </c>
      <c r="M84" s="43">
        <f t="shared" si="22"/>
        <v>0</v>
      </c>
      <c r="N84" s="43">
        <f t="shared" si="22"/>
        <v>0</v>
      </c>
      <c r="O84" s="43">
        <f t="shared" si="22"/>
        <v>0</v>
      </c>
      <c r="P84" s="46">
        <f t="shared" si="23"/>
        <v>0</v>
      </c>
      <c r="R84" s="45"/>
      <c r="S84" s="46"/>
    </row>
    <row r="85" spans="1:19" outlineLevel="1">
      <c r="A85" s="47"/>
      <c r="B85" s="41" t="s">
        <v>29</v>
      </c>
      <c r="C85" s="42" t="s">
        <v>22</v>
      </c>
      <c r="D85" s="43">
        <v>20000</v>
      </c>
      <c r="E85" s="48">
        <v>8</v>
      </c>
      <c r="F85" s="69">
        <f>Offerta!F81</f>
        <v>0</v>
      </c>
      <c r="G85" s="58">
        <v>12</v>
      </c>
      <c r="H85" s="58">
        <v>12</v>
      </c>
      <c r="I85" s="58">
        <v>11</v>
      </c>
      <c r="J85" s="58"/>
      <c r="K85" s="45">
        <f t="shared" si="21"/>
        <v>35</v>
      </c>
      <c r="L85" s="43">
        <f t="shared" si="22"/>
        <v>0</v>
      </c>
      <c r="M85" s="43">
        <f t="shared" si="22"/>
        <v>0</v>
      </c>
      <c r="N85" s="43">
        <f t="shared" si="22"/>
        <v>0</v>
      </c>
      <c r="O85" s="43">
        <f t="shared" si="22"/>
        <v>0</v>
      </c>
      <c r="P85" s="46">
        <f t="shared" si="23"/>
        <v>0</v>
      </c>
      <c r="R85" s="45"/>
      <c r="S85" s="46"/>
    </row>
    <row r="86" spans="1:19" outlineLevel="1">
      <c r="A86" s="47"/>
      <c r="B86" s="41" t="s">
        <v>29</v>
      </c>
      <c r="C86" s="42" t="s">
        <v>22</v>
      </c>
      <c r="D86" s="43">
        <v>25000</v>
      </c>
      <c r="E86" s="48">
        <v>3</v>
      </c>
      <c r="F86" s="69">
        <f>Offerta!F82</f>
        <v>0</v>
      </c>
      <c r="G86" s="58">
        <v>12</v>
      </c>
      <c r="H86" s="58">
        <v>12</v>
      </c>
      <c r="I86" s="58">
        <v>11</v>
      </c>
      <c r="J86" s="58"/>
      <c r="K86" s="45">
        <f t="shared" si="21"/>
        <v>35</v>
      </c>
      <c r="L86" s="43">
        <f t="shared" si="22"/>
        <v>0</v>
      </c>
      <c r="M86" s="43">
        <f t="shared" si="22"/>
        <v>0</v>
      </c>
      <c r="N86" s="43">
        <f t="shared" si="22"/>
        <v>0</v>
      </c>
      <c r="O86" s="43">
        <f t="shared" si="22"/>
        <v>0</v>
      </c>
      <c r="P86" s="46">
        <f t="shared" si="23"/>
        <v>0</v>
      </c>
      <c r="R86" s="45"/>
      <c r="S86" s="46"/>
    </row>
    <row r="87" spans="1:19" outlineLevel="1">
      <c r="A87" s="47"/>
      <c r="B87" s="41" t="s">
        <v>29</v>
      </c>
      <c r="C87" s="42" t="s">
        <v>18</v>
      </c>
      <c r="D87" s="43">
        <v>5000</v>
      </c>
      <c r="E87" s="48">
        <v>1</v>
      </c>
      <c r="F87" s="69">
        <f>Offerta!F83</f>
        <v>0</v>
      </c>
      <c r="G87" s="58">
        <v>12</v>
      </c>
      <c r="H87" s="58">
        <v>12</v>
      </c>
      <c r="I87" s="58">
        <v>11</v>
      </c>
      <c r="J87" s="58"/>
      <c r="K87" s="45">
        <f t="shared" si="21"/>
        <v>35</v>
      </c>
      <c r="L87" s="43">
        <f t="shared" si="22"/>
        <v>0</v>
      </c>
      <c r="M87" s="43">
        <f t="shared" si="22"/>
        <v>0</v>
      </c>
      <c r="N87" s="43">
        <f t="shared" si="22"/>
        <v>0</v>
      </c>
      <c r="O87" s="43">
        <f t="shared" si="22"/>
        <v>0</v>
      </c>
      <c r="P87" s="46">
        <f t="shared" si="23"/>
        <v>0</v>
      </c>
      <c r="R87" s="45"/>
      <c r="S87" s="46"/>
    </row>
    <row r="88" spans="1:19" outlineLevel="1">
      <c r="A88" s="47"/>
      <c r="B88" s="41" t="s">
        <v>29</v>
      </c>
      <c r="C88" s="42" t="s">
        <v>18</v>
      </c>
      <c r="D88" s="43">
        <v>10000</v>
      </c>
      <c r="E88" s="48">
        <v>3</v>
      </c>
      <c r="F88" s="69">
        <f>Offerta!F84</f>
        <v>0</v>
      </c>
      <c r="G88" s="58">
        <v>12</v>
      </c>
      <c r="H88" s="58">
        <v>12</v>
      </c>
      <c r="I88" s="58">
        <v>11</v>
      </c>
      <c r="J88" s="58"/>
      <c r="K88" s="45">
        <f t="shared" si="21"/>
        <v>35</v>
      </c>
      <c r="L88" s="43">
        <f t="shared" si="22"/>
        <v>0</v>
      </c>
      <c r="M88" s="43">
        <f t="shared" si="22"/>
        <v>0</v>
      </c>
      <c r="N88" s="43">
        <f t="shared" si="22"/>
        <v>0</v>
      </c>
      <c r="O88" s="43">
        <f t="shared" si="22"/>
        <v>0</v>
      </c>
      <c r="P88" s="46">
        <f t="shared" si="23"/>
        <v>0</v>
      </c>
      <c r="R88" s="45"/>
      <c r="S88" s="46"/>
    </row>
    <row r="89" spans="1:19" outlineLevel="1">
      <c r="A89" s="47"/>
      <c r="B89" s="41" t="s">
        <v>29</v>
      </c>
      <c r="C89" s="42" t="s">
        <v>18</v>
      </c>
      <c r="D89" s="43">
        <v>15000</v>
      </c>
      <c r="E89" s="48">
        <v>1</v>
      </c>
      <c r="F89" s="69">
        <f>Offerta!F85</f>
        <v>0</v>
      </c>
      <c r="G89" s="58">
        <v>12</v>
      </c>
      <c r="H89" s="58">
        <v>12</v>
      </c>
      <c r="I89" s="58">
        <v>11</v>
      </c>
      <c r="J89" s="58"/>
      <c r="K89" s="45">
        <f t="shared" si="21"/>
        <v>35</v>
      </c>
      <c r="L89" s="43">
        <f t="shared" si="22"/>
        <v>0</v>
      </c>
      <c r="M89" s="43">
        <f t="shared" si="22"/>
        <v>0</v>
      </c>
      <c r="N89" s="43">
        <f t="shared" si="22"/>
        <v>0</v>
      </c>
      <c r="O89" s="43">
        <f t="shared" si="22"/>
        <v>0</v>
      </c>
      <c r="P89" s="46">
        <f t="shared" si="23"/>
        <v>0</v>
      </c>
      <c r="R89" s="45"/>
      <c r="S89" s="46"/>
    </row>
    <row r="90" spans="1:19" outlineLevel="1">
      <c r="A90" s="47"/>
      <c r="B90" s="41" t="s">
        <v>29</v>
      </c>
      <c r="C90" s="42" t="s">
        <v>18</v>
      </c>
      <c r="D90" s="43">
        <v>20000</v>
      </c>
      <c r="E90" s="48">
        <v>2</v>
      </c>
      <c r="F90" s="69">
        <f>Offerta!F86</f>
        <v>0</v>
      </c>
      <c r="G90" s="58">
        <v>12</v>
      </c>
      <c r="H90" s="58">
        <v>12</v>
      </c>
      <c r="I90" s="58">
        <v>11</v>
      </c>
      <c r="J90" s="58"/>
      <c r="K90" s="45">
        <f t="shared" si="21"/>
        <v>35</v>
      </c>
      <c r="L90" s="43">
        <f t="shared" si="22"/>
        <v>0</v>
      </c>
      <c r="M90" s="43">
        <f t="shared" si="22"/>
        <v>0</v>
      </c>
      <c r="N90" s="43">
        <f t="shared" si="22"/>
        <v>0</v>
      </c>
      <c r="O90" s="43">
        <f t="shared" si="22"/>
        <v>0</v>
      </c>
      <c r="P90" s="46">
        <f t="shared" si="23"/>
        <v>0</v>
      </c>
      <c r="R90" s="45"/>
      <c r="S90" s="46"/>
    </row>
    <row r="91" spans="1:19" outlineLevel="1">
      <c r="A91" s="47"/>
      <c r="B91" s="41" t="s">
        <v>29</v>
      </c>
      <c r="C91" s="42" t="s">
        <v>18</v>
      </c>
      <c r="D91" s="43">
        <v>25000</v>
      </c>
      <c r="E91" s="48">
        <v>2</v>
      </c>
      <c r="F91" s="69">
        <f>Offerta!F87</f>
        <v>0</v>
      </c>
      <c r="G91" s="58">
        <v>12</v>
      </c>
      <c r="H91" s="58">
        <v>12</v>
      </c>
      <c r="I91" s="58">
        <v>11</v>
      </c>
      <c r="J91" s="58"/>
      <c r="K91" s="45">
        <f t="shared" si="21"/>
        <v>35</v>
      </c>
      <c r="L91" s="43">
        <f t="shared" si="22"/>
        <v>0</v>
      </c>
      <c r="M91" s="43">
        <f t="shared" si="22"/>
        <v>0</v>
      </c>
      <c r="N91" s="43">
        <f t="shared" si="22"/>
        <v>0</v>
      </c>
      <c r="O91" s="43">
        <f t="shared" si="22"/>
        <v>0</v>
      </c>
      <c r="P91" s="46">
        <f t="shared" si="23"/>
        <v>0</v>
      </c>
      <c r="R91" s="45"/>
      <c r="S91" s="46"/>
    </row>
    <row r="92" spans="1:19" outlineLevel="1">
      <c r="A92" s="47"/>
      <c r="B92" s="41" t="s">
        <v>29</v>
      </c>
      <c r="C92" s="42" t="s">
        <v>18</v>
      </c>
      <c r="D92" s="43">
        <v>30000</v>
      </c>
      <c r="E92" s="48">
        <v>3</v>
      </c>
      <c r="F92" s="69">
        <f>Offerta!F88</f>
        <v>0</v>
      </c>
      <c r="G92" s="58">
        <v>12</v>
      </c>
      <c r="H92" s="58">
        <v>12</v>
      </c>
      <c r="I92" s="58">
        <v>11</v>
      </c>
      <c r="J92" s="58"/>
      <c r="K92" s="45">
        <f t="shared" si="21"/>
        <v>35</v>
      </c>
      <c r="L92" s="43">
        <f t="shared" si="22"/>
        <v>0</v>
      </c>
      <c r="M92" s="43">
        <f t="shared" si="22"/>
        <v>0</v>
      </c>
      <c r="N92" s="43">
        <f t="shared" si="22"/>
        <v>0</v>
      </c>
      <c r="O92" s="43">
        <f t="shared" si="22"/>
        <v>0</v>
      </c>
      <c r="P92" s="46">
        <f t="shared" si="23"/>
        <v>0</v>
      </c>
      <c r="R92" s="45"/>
      <c r="S92" s="46"/>
    </row>
    <row r="93" spans="1:19" outlineLevel="1">
      <c r="A93" s="49"/>
      <c r="B93" s="41" t="s">
        <v>30</v>
      </c>
      <c r="C93" s="42" t="s">
        <v>16</v>
      </c>
      <c r="D93" s="43">
        <v>15000</v>
      </c>
      <c r="E93" s="48">
        <v>15</v>
      </c>
      <c r="F93" s="69">
        <f>Offerta!F74</f>
        <v>0</v>
      </c>
      <c r="G93" s="58">
        <v>12</v>
      </c>
      <c r="H93" s="58">
        <v>12</v>
      </c>
      <c r="I93" s="58">
        <v>12</v>
      </c>
      <c r="J93" s="58">
        <v>12</v>
      </c>
      <c r="K93" s="45">
        <f t="shared" si="21"/>
        <v>48</v>
      </c>
      <c r="L93" s="43">
        <f t="shared" si="22"/>
        <v>0</v>
      </c>
      <c r="M93" s="43">
        <f t="shared" si="22"/>
        <v>0</v>
      </c>
      <c r="N93" s="43">
        <f t="shared" si="22"/>
        <v>0</v>
      </c>
      <c r="O93" s="43">
        <f t="shared" si="22"/>
        <v>0</v>
      </c>
      <c r="P93" s="46">
        <f t="shared" si="23"/>
        <v>0</v>
      </c>
      <c r="R93" s="45"/>
      <c r="S93" s="46"/>
    </row>
    <row r="94" spans="1:19">
      <c r="A94" s="50" t="s">
        <v>47</v>
      </c>
      <c r="B94" s="51"/>
      <c r="C94" s="52"/>
      <c r="D94" s="53"/>
      <c r="E94" s="54">
        <f>SUBTOTAL(9,E66:E93)</f>
        <v>130</v>
      </c>
      <c r="F94" s="55"/>
      <c r="G94" s="70"/>
      <c r="H94" s="70"/>
      <c r="I94" s="70"/>
      <c r="J94" s="70"/>
      <c r="K94" s="53"/>
      <c r="L94" s="54">
        <f>SUBTOTAL(9,L65:L93)</f>
        <v>0</v>
      </c>
      <c r="M94" s="54">
        <f t="shared" ref="M94:O94" si="24">SUBTOTAL(9,M65:M93)</f>
        <v>0</v>
      </c>
      <c r="N94" s="54">
        <f t="shared" si="24"/>
        <v>0</v>
      </c>
      <c r="O94" s="54">
        <f t="shared" si="24"/>
        <v>0</v>
      </c>
      <c r="P94" s="57">
        <f>SUBTOTAL(9,P65:P93)</f>
        <v>0</v>
      </c>
      <c r="R94" s="53"/>
      <c r="S94" s="57"/>
    </row>
    <row r="95" spans="1:19" s="39" customFormat="1" outlineLevel="1">
      <c r="A95" s="35" t="s">
        <v>48</v>
      </c>
      <c r="B95" s="36"/>
      <c r="C95" s="37"/>
      <c r="D95" s="38"/>
      <c r="E95" s="37"/>
      <c r="F95" s="38"/>
      <c r="G95" s="38"/>
      <c r="H95" s="38"/>
      <c r="I95" s="38"/>
      <c r="J95" s="38"/>
      <c r="K95" s="38"/>
      <c r="L95" s="38"/>
      <c r="M95" s="38"/>
      <c r="N95" s="38"/>
      <c r="O95" s="38"/>
      <c r="P95" s="38"/>
      <c r="R95" s="38"/>
      <c r="S95" s="38"/>
    </row>
    <row r="96" spans="1:19" outlineLevel="1">
      <c r="A96" s="40"/>
      <c r="B96" s="41" t="s">
        <v>32</v>
      </c>
      <c r="C96" s="42" t="s">
        <v>16</v>
      </c>
      <c r="D96" s="43">
        <v>10000</v>
      </c>
      <c r="E96" s="48">
        <v>6</v>
      </c>
      <c r="F96" s="69">
        <f>Offerta!F93</f>
        <v>0</v>
      </c>
      <c r="G96" s="58">
        <v>8</v>
      </c>
      <c r="H96" s="58">
        <v>12</v>
      </c>
      <c r="I96" s="58">
        <v>12</v>
      </c>
      <c r="J96" s="58">
        <v>12</v>
      </c>
      <c r="K96" s="45">
        <f t="shared" ref="K96:K159" si="25">SUM(G96:J96)</f>
        <v>44</v>
      </c>
      <c r="L96" s="43">
        <f t="shared" ref="L96:O127" si="26">$E96*$F96*G96</f>
        <v>0</v>
      </c>
      <c r="M96" s="43">
        <f t="shared" si="26"/>
        <v>0</v>
      </c>
      <c r="N96" s="43">
        <f t="shared" si="26"/>
        <v>0</v>
      </c>
      <c r="O96" s="43">
        <f t="shared" si="26"/>
        <v>0</v>
      </c>
      <c r="P96" s="46">
        <f t="shared" ref="P96:P161" si="27">SUM(L96:O96)</f>
        <v>0</v>
      </c>
      <c r="R96" s="45">
        <v>36</v>
      </c>
      <c r="S96" s="46">
        <f t="shared" ref="S96:S159" si="28">F96*R96*E96</f>
        <v>0</v>
      </c>
    </row>
    <row r="97" spans="1:19" outlineLevel="1">
      <c r="A97" s="47"/>
      <c r="B97" s="41" t="s">
        <v>32</v>
      </c>
      <c r="C97" s="42" t="s">
        <v>16</v>
      </c>
      <c r="D97" s="43">
        <v>15000</v>
      </c>
      <c r="E97" s="48">
        <v>9</v>
      </c>
      <c r="F97" s="69">
        <f>Offerta!F94</f>
        <v>0</v>
      </c>
      <c r="G97" s="58">
        <v>8</v>
      </c>
      <c r="H97" s="58">
        <v>12</v>
      </c>
      <c r="I97" s="58">
        <v>12</v>
      </c>
      <c r="J97" s="58">
        <v>12</v>
      </c>
      <c r="K97" s="45">
        <f t="shared" si="25"/>
        <v>44</v>
      </c>
      <c r="L97" s="43">
        <f t="shared" si="26"/>
        <v>0</v>
      </c>
      <c r="M97" s="43">
        <f t="shared" si="26"/>
        <v>0</v>
      </c>
      <c r="N97" s="43">
        <f t="shared" si="26"/>
        <v>0</v>
      </c>
      <c r="O97" s="43">
        <f t="shared" si="26"/>
        <v>0</v>
      </c>
      <c r="P97" s="46">
        <f t="shared" si="27"/>
        <v>0</v>
      </c>
      <c r="R97" s="45">
        <v>36</v>
      </c>
      <c r="S97" s="46">
        <f t="shared" si="28"/>
        <v>0</v>
      </c>
    </row>
    <row r="98" spans="1:19" outlineLevel="1">
      <c r="A98" s="47"/>
      <c r="B98" s="41" t="s">
        <v>32</v>
      </c>
      <c r="C98" s="42" t="s">
        <v>16</v>
      </c>
      <c r="D98" s="43">
        <v>20000</v>
      </c>
      <c r="E98" s="48">
        <v>3</v>
      </c>
      <c r="F98" s="69">
        <f>Offerta!F95</f>
        <v>0</v>
      </c>
      <c r="G98" s="58">
        <v>8</v>
      </c>
      <c r="H98" s="58">
        <v>12</v>
      </c>
      <c r="I98" s="58">
        <v>12</v>
      </c>
      <c r="J98" s="58">
        <v>12</v>
      </c>
      <c r="K98" s="45">
        <f t="shared" si="25"/>
        <v>44</v>
      </c>
      <c r="L98" s="43">
        <f t="shared" si="26"/>
        <v>0</v>
      </c>
      <c r="M98" s="43">
        <f t="shared" si="26"/>
        <v>0</v>
      </c>
      <c r="N98" s="43">
        <f t="shared" si="26"/>
        <v>0</v>
      </c>
      <c r="O98" s="43">
        <f t="shared" si="26"/>
        <v>0</v>
      </c>
      <c r="P98" s="46">
        <f t="shared" si="27"/>
        <v>0</v>
      </c>
      <c r="R98" s="45">
        <v>36</v>
      </c>
      <c r="S98" s="46">
        <f t="shared" si="28"/>
        <v>0</v>
      </c>
    </row>
    <row r="99" spans="1:19" outlineLevel="1">
      <c r="A99" s="47"/>
      <c r="B99" s="41" t="s">
        <v>32</v>
      </c>
      <c r="C99" s="42" t="s">
        <v>16</v>
      </c>
      <c r="D99" s="43">
        <v>25000</v>
      </c>
      <c r="E99" s="48">
        <v>1</v>
      </c>
      <c r="F99" s="69">
        <f>Offerta!F96</f>
        <v>0</v>
      </c>
      <c r="G99" s="58">
        <v>8</v>
      </c>
      <c r="H99" s="58">
        <v>12</v>
      </c>
      <c r="I99" s="58">
        <v>12</v>
      </c>
      <c r="J99" s="58">
        <v>12</v>
      </c>
      <c r="K99" s="45">
        <f t="shared" si="25"/>
        <v>44</v>
      </c>
      <c r="L99" s="43">
        <f t="shared" si="26"/>
        <v>0</v>
      </c>
      <c r="M99" s="43">
        <f t="shared" si="26"/>
        <v>0</v>
      </c>
      <c r="N99" s="43">
        <f t="shared" si="26"/>
        <v>0</v>
      </c>
      <c r="O99" s="43">
        <f t="shared" si="26"/>
        <v>0</v>
      </c>
      <c r="P99" s="46">
        <f t="shared" si="27"/>
        <v>0</v>
      </c>
      <c r="R99" s="45">
        <v>36</v>
      </c>
      <c r="S99" s="46">
        <f t="shared" si="28"/>
        <v>0</v>
      </c>
    </row>
    <row r="100" spans="1:19" outlineLevel="1">
      <c r="A100" s="47"/>
      <c r="B100" s="41" t="s">
        <v>32</v>
      </c>
      <c r="C100" s="42" t="s">
        <v>16</v>
      </c>
      <c r="D100" s="43">
        <v>30000</v>
      </c>
      <c r="E100" s="48">
        <v>1</v>
      </c>
      <c r="F100" s="69">
        <f>Offerta!F97</f>
        <v>0</v>
      </c>
      <c r="G100" s="58">
        <v>8</v>
      </c>
      <c r="H100" s="58">
        <v>12</v>
      </c>
      <c r="I100" s="58">
        <v>12</v>
      </c>
      <c r="J100" s="58">
        <v>12</v>
      </c>
      <c r="K100" s="45">
        <f t="shared" si="25"/>
        <v>44</v>
      </c>
      <c r="L100" s="43">
        <f t="shared" si="26"/>
        <v>0</v>
      </c>
      <c r="M100" s="43">
        <f t="shared" si="26"/>
        <v>0</v>
      </c>
      <c r="N100" s="43">
        <f t="shared" si="26"/>
        <v>0</v>
      </c>
      <c r="O100" s="43">
        <f t="shared" si="26"/>
        <v>0</v>
      </c>
      <c r="P100" s="46">
        <f t="shared" si="27"/>
        <v>0</v>
      </c>
      <c r="R100" s="45">
        <v>36</v>
      </c>
      <c r="S100" s="46">
        <f t="shared" si="28"/>
        <v>0</v>
      </c>
    </row>
    <row r="101" spans="1:19" outlineLevel="1">
      <c r="A101" s="47"/>
      <c r="B101" s="41" t="s">
        <v>32</v>
      </c>
      <c r="C101" s="42" t="s">
        <v>33</v>
      </c>
      <c r="D101" s="43">
        <v>5000</v>
      </c>
      <c r="E101" s="48">
        <v>4</v>
      </c>
      <c r="F101" s="69">
        <f>Offerta!F109</f>
        <v>0</v>
      </c>
      <c r="G101" s="58">
        <v>8</v>
      </c>
      <c r="H101" s="58">
        <v>12</v>
      </c>
      <c r="I101" s="58">
        <v>12</v>
      </c>
      <c r="J101" s="58">
        <v>12</v>
      </c>
      <c r="K101" s="45">
        <f t="shared" si="25"/>
        <v>44</v>
      </c>
      <c r="L101" s="43">
        <f t="shared" si="26"/>
        <v>0</v>
      </c>
      <c r="M101" s="43">
        <f t="shared" si="26"/>
        <v>0</v>
      </c>
      <c r="N101" s="43">
        <f t="shared" si="26"/>
        <v>0</v>
      </c>
      <c r="O101" s="43">
        <f t="shared" si="26"/>
        <v>0</v>
      </c>
      <c r="P101" s="46">
        <f t="shared" si="27"/>
        <v>0</v>
      </c>
      <c r="R101" s="45">
        <v>36</v>
      </c>
      <c r="S101" s="46">
        <f t="shared" si="28"/>
        <v>0</v>
      </c>
    </row>
    <row r="102" spans="1:19" outlineLevel="1">
      <c r="A102" s="47"/>
      <c r="B102" s="41" t="s">
        <v>32</v>
      </c>
      <c r="C102" s="42" t="s">
        <v>33</v>
      </c>
      <c r="D102" s="43">
        <v>10000</v>
      </c>
      <c r="E102" s="48">
        <v>10</v>
      </c>
      <c r="F102" s="69">
        <f>Offerta!F110</f>
        <v>0</v>
      </c>
      <c r="G102" s="58">
        <v>8</v>
      </c>
      <c r="H102" s="58">
        <v>12</v>
      </c>
      <c r="I102" s="58">
        <v>12</v>
      </c>
      <c r="J102" s="58">
        <v>12</v>
      </c>
      <c r="K102" s="45">
        <f t="shared" si="25"/>
        <v>44</v>
      </c>
      <c r="L102" s="43">
        <f t="shared" si="26"/>
        <v>0</v>
      </c>
      <c r="M102" s="43">
        <f t="shared" si="26"/>
        <v>0</v>
      </c>
      <c r="N102" s="43">
        <f t="shared" si="26"/>
        <v>0</v>
      </c>
      <c r="O102" s="43">
        <f t="shared" si="26"/>
        <v>0</v>
      </c>
      <c r="P102" s="46">
        <f t="shared" si="27"/>
        <v>0</v>
      </c>
      <c r="R102" s="45">
        <v>36</v>
      </c>
      <c r="S102" s="46">
        <f t="shared" si="28"/>
        <v>0</v>
      </c>
    </row>
    <row r="103" spans="1:19" outlineLevel="1">
      <c r="A103" s="47"/>
      <c r="B103" s="41" t="s">
        <v>32</v>
      </c>
      <c r="C103" s="42" t="s">
        <v>22</v>
      </c>
      <c r="D103" s="43">
        <v>5000</v>
      </c>
      <c r="E103" s="48">
        <v>1</v>
      </c>
      <c r="F103" s="69">
        <f>Offerta!F101</f>
        <v>0</v>
      </c>
      <c r="G103" s="58">
        <v>8</v>
      </c>
      <c r="H103" s="58">
        <v>12</v>
      </c>
      <c r="I103" s="58">
        <v>12</v>
      </c>
      <c r="J103" s="58">
        <v>12</v>
      </c>
      <c r="K103" s="45">
        <f t="shared" si="25"/>
        <v>44</v>
      </c>
      <c r="L103" s="43">
        <f t="shared" si="26"/>
        <v>0</v>
      </c>
      <c r="M103" s="43">
        <f t="shared" si="26"/>
        <v>0</v>
      </c>
      <c r="N103" s="43">
        <f t="shared" si="26"/>
        <v>0</v>
      </c>
      <c r="O103" s="43">
        <f t="shared" si="26"/>
        <v>0</v>
      </c>
      <c r="P103" s="46">
        <f t="shared" si="27"/>
        <v>0</v>
      </c>
      <c r="R103" s="45">
        <v>36</v>
      </c>
      <c r="S103" s="46">
        <f t="shared" si="28"/>
        <v>0</v>
      </c>
    </row>
    <row r="104" spans="1:19" outlineLevel="1">
      <c r="A104" s="47"/>
      <c r="B104" s="41" t="s">
        <v>32</v>
      </c>
      <c r="C104" s="42" t="s">
        <v>22</v>
      </c>
      <c r="D104" s="43">
        <v>10000</v>
      </c>
      <c r="E104" s="48">
        <v>2</v>
      </c>
      <c r="F104" s="69">
        <f>Offerta!F102</f>
        <v>0</v>
      </c>
      <c r="G104" s="58">
        <v>8</v>
      </c>
      <c r="H104" s="58">
        <v>12</v>
      </c>
      <c r="I104" s="58">
        <v>12</v>
      </c>
      <c r="J104" s="58">
        <v>12</v>
      </c>
      <c r="K104" s="45">
        <f t="shared" si="25"/>
        <v>44</v>
      </c>
      <c r="L104" s="43">
        <f t="shared" si="26"/>
        <v>0</v>
      </c>
      <c r="M104" s="43">
        <f t="shared" si="26"/>
        <v>0</v>
      </c>
      <c r="N104" s="43">
        <f t="shared" si="26"/>
        <v>0</v>
      </c>
      <c r="O104" s="43">
        <f t="shared" si="26"/>
        <v>0</v>
      </c>
      <c r="P104" s="46">
        <f t="shared" si="27"/>
        <v>0</v>
      </c>
      <c r="R104" s="45">
        <v>36</v>
      </c>
      <c r="S104" s="46">
        <f t="shared" si="28"/>
        <v>0</v>
      </c>
    </row>
    <row r="105" spans="1:19" outlineLevel="1">
      <c r="A105" s="47"/>
      <c r="B105" s="41" t="s">
        <v>32</v>
      </c>
      <c r="C105" s="42" t="s">
        <v>22</v>
      </c>
      <c r="D105" s="43">
        <v>15000</v>
      </c>
      <c r="E105" s="48">
        <v>4</v>
      </c>
      <c r="F105" s="69">
        <f>Offerta!F103</f>
        <v>0</v>
      </c>
      <c r="G105" s="58">
        <v>8</v>
      </c>
      <c r="H105" s="58">
        <v>12</v>
      </c>
      <c r="I105" s="58">
        <v>12</v>
      </c>
      <c r="J105" s="58">
        <v>12</v>
      </c>
      <c r="K105" s="45">
        <f t="shared" si="25"/>
        <v>44</v>
      </c>
      <c r="L105" s="43">
        <f t="shared" si="26"/>
        <v>0</v>
      </c>
      <c r="M105" s="43">
        <f t="shared" si="26"/>
        <v>0</v>
      </c>
      <c r="N105" s="43">
        <f t="shared" si="26"/>
        <v>0</v>
      </c>
      <c r="O105" s="43">
        <f t="shared" si="26"/>
        <v>0</v>
      </c>
      <c r="P105" s="46">
        <f t="shared" si="27"/>
        <v>0</v>
      </c>
      <c r="R105" s="45">
        <v>36</v>
      </c>
      <c r="S105" s="46">
        <f t="shared" si="28"/>
        <v>0</v>
      </c>
    </row>
    <row r="106" spans="1:19" outlineLevel="1">
      <c r="A106" s="47"/>
      <c r="B106" s="41" t="s">
        <v>32</v>
      </c>
      <c r="C106" s="42" t="s">
        <v>22</v>
      </c>
      <c r="D106" s="43">
        <v>20000</v>
      </c>
      <c r="E106" s="48">
        <v>6</v>
      </c>
      <c r="F106" s="69">
        <f>Offerta!F104</f>
        <v>0</v>
      </c>
      <c r="G106" s="58">
        <v>8</v>
      </c>
      <c r="H106" s="58">
        <v>12</v>
      </c>
      <c r="I106" s="58">
        <v>12</v>
      </c>
      <c r="J106" s="58">
        <v>12</v>
      </c>
      <c r="K106" s="45">
        <f t="shared" si="25"/>
        <v>44</v>
      </c>
      <c r="L106" s="43">
        <f t="shared" si="26"/>
        <v>0</v>
      </c>
      <c r="M106" s="43">
        <f t="shared" si="26"/>
        <v>0</v>
      </c>
      <c r="N106" s="43">
        <f t="shared" si="26"/>
        <v>0</v>
      </c>
      <c r="O106" s="43">
        <f t="shared" si="26"/>
        <v>0</v>
      </c>
      <c r="P106" s="46">
        <f t="shared" si="27"/>
        <v>0</v>
      </c>
      <c r="R106" s="45">
        <v>36</v>
      </c>
      <c r="S106" s="46">
        <f t="shared" si="28"/>
        <v>0</v>
      </c>
    </row>
    <row r="107" spans="1:19" outlineLevel="1">
      <c r="A107" s="47"/>
      <c r="B107" s="41" t="s">
        <v>32</v>
      </c>
      <c r="C107" s="42" t="s">
        <v>22</v>
      </c>
      <c r="D107" s="43">
        <v>25000</v>
      </c>
      <c r="E107" s="48">
        <v>1</v>
      </c>
      <c r="F107" s="69">
        <f>Offerta!F105</f>
        <v>0</v>
      </c>
      <c r="G107" s="58">
        <v>8</v>
      </c>
      <c r="H107" s="58">
        <v>12</v>
      </c>
      <c r="I107" s="58">
        <v>12</v>
      </c>
      <c r="J107" s="58">
        <v>12</v>
      </c>
      <c r="K107" s="45">
        <f t="shared" si="25"/>
        <v>44</v>
      </c>
      <c r="L107" s="43">
        <f t="shared" si="26"/>
        <v>0</v>
      </c>
      <c r="M107" s="43">
        <f t="shared" si="26"/>
        <v>0</v>
      </c>
      <c r="N107" s="43">
        <f t="shared" si="26"/>
        <v>0</v>
      </c>
      <c r="O107" s="43">
        <f t="shared" si="26"/>
        <v>0</v>
      </c>
      <c r="P107" s="46">
        <f t="shared" si="27"/>
        <v>0</v>
      </c>
      <c r="R107" s="45">
        <v>36</v>
      </c>
      <c r="S107" s="46">
        <f t="shared" si="28"/>
        <v>0</v>
      </c>
    </row>
    <row r="108" spans="1:19" outlineLevel="1">
      <c r="A108" s="47"/>
      <c r="B108" s="41" t="s">
        <v>34</v>
      </c>
      <c r="C108" s="42" t="s">
        <v>16</v>
      </c>
      <c r="D108" s="43">
        <v>20000</v>
      </c>
      <c r="E108" s="48">
        <v>1</v>
      </c>
      <c r="F108" s="69">
        <f>Offerta!F95</f>
        <v>0</v>
      </c>
      <c r="G108" s="58">
        <v>4</v>
      </c>
      <c r="H108" s="58">
        <v>12</v>
      </c>
      <c r="I108" s="58">
        <v>12</v>
      </c>
      <c r="J108" s="58">
        <v>12</v>
      </c>
      <c r="K108" s="45">
        <f t="shared" si="25"/>
        <v>40</v>
      </c>
      <c r="L108" s="43">
        <f t="shared" si="26"/>
        <v>0</v>
      </c>
      <c r="M108" s="43">
        <f t="shared" si="26"/>
        <v>0</v>
      </c>
      <c r="N108" s="43">
        <f t="shared" si="26"/>
        <v>0</v>
      </c>
      <c r="O108" s="43">
        <f t="shared" si="26"/>
        <v>0</v>
      </c>
      <c r="P108" s="46">
        <f t="shared" si="27"/>
        <v>0</v>
      </c>
      <c r="R108" s="45">
        <v>36</v>
      </c>
      <c r="S108" s="46">
        <f t="shared" si="28"/>
        <v>0</v>
      </c>
    </row>
    <row r="109" spans="1:19" outlineLevel="1">
      <c r="A109" s="47"/>
      <c r="B109" s="41" t="s">
        <v>34</v>
      </c>
      <c r="C109" s="42" t="s">
        <v>16</v>
      </c>
      <c r="D109" s="43">
        <v>25000</v>
      </c>
      <c r="E109" s="48">
        <v>1</v>
      </c>
      <c r="F109" s="69">
        <f>Offerta!F96</f>
        <v>0</v>
      </c>
      <c r="G109" s="58">
        <v>4</v>
      </c>
      <c r="H109" s="58">
        <v>12</v>
      </c>
      <c r="I109" s="58">
        <v>12</v>
      </c>
      <c r="J109" s="58">
        <v>12</v>
      </c>
      <c r="K109" s="45">
        <f t="shared" si="25"/>
        <v>40</v>
      </c>
      <c r="L109" s="43">
        <f t="shared" si="26"/>
        <v>0</v>
      </c>
      <c r="M109" s="43">
        <f t="shared" si="26"/>
        <v>0</v>
      </c>
      <c r="N109" s="43">
        <f t="shared" si="26"/>
        <v>0</v>
      </c>
      <c r="O109" s="43">
        <f t="shared" si="26"/>
        <v>0</v>
      </c>
      <c r="P109" s="46">
        <f t="shared" si="27"/>
        <v>0</v>
      </c>
      <c r="R109" s="45">
        <v>36</v>
      </c>
      <c r="S109" s="46">
        <f t="shared" si="28"/>
        <v>0</v>
      </c>
    </row>
    <row r="110" spans="1:19" outlineLevel="1">
      <c r="A110" s="47"/>
      <c r="B110" s="41" t="s">
        <v>35</v>
      </c>
      <c r="C110" s="42" t="s">
        <v>16</v>
      </c>
      <c r="D110" s="43">
        <v>5000</v>
      </c>
      <c r="E110" s="48">
        <v>1</v>
      </c>
      <c r="F110" s="69">
        <f>Offerta!F92</f>
        <v>0</v>
      </c>
      <c r="G110" s="58"/>
      <c r="H110" s="58"/>
      <c r="I110" s="58">
        <v>1</v>
      </c>
      <c r="J110" s="58">
        <v>12</v>
      </c>
      <c r="K110" s="45">
        <f t="shared" si="25"/>
        <v>13</v>
      </c>
      <c r="L110" s="43">
        <f t="shared" si="26"/>
        <v>0</v>
      </c>
      <c r="M110" s="43">
        <f t="shared" si="26"/>
        <v>0</v>
      </c>
      <c r="N110" s="43">
        <f t="shared" si="26"/>
        <v>0</v>
      </c>
      <c r="O110" s="43">
        <f t="shared" si="26"/>
        <v>0</v>
      </c>
      <c r="P110" s="46">
        <f>SUM(L110:O110)</f>
        <v>0</v>
      </c>
      <c r="R110" s="45">
        <v>36</v>
      </c>
      <c r="S110" s="46">
        <f t="shared" si="28"/>
        <v>0</v>
      </c>
    </row>
    <row r="111" spans="1:19" outlineLevel="1">
      <c r="A111" s="47"/>
      <c r="B111" s="41" t="s">
        <v>35</v>
      </c>
      <c r="C111" s="42" t="s">
        <v>16</v>
      </c>
      <c r="D111" s="43">
        <v>10000</v>
      </c>
      <c r="E111" s="48">
        <v>9</v>
      </c>
      <c r="F111" s="69">
        <f>Offerta!F93</f>
        <v>0</v>
      </c>
      <c r="G111" s="58"/>
      <c r="H111" s="58"/>
      <c r="I111" s="58">
        <v>1</v>
      </c>
      <c r="J111" s="58">
        <v>12</v>
      </c>
      <c r="K111" s="45">
        <f t="shared" si="25"/>
        <v>13</v>
      </c>
      <c r="L111" s="43">
        <f t="shared" si="26"/>
        <v>0</v>
      </c>
      <c r="M111" s="43">
        <f t="shared" si="26"/>
        <v>0</v>
      </c>
      <c r="N111" s="43">
        <f t="shared" si="26"/>
        <v>0</v>
      </c>
      <c r="O111" s="43">
        <f t="shared" si="26"/>
        <v>0</v>
      </c>
      <c r="P111" s="46">
        <f>SUM(L111:O111)</f>
        <v>0</v>
      </c>
      <c r="R111" s="45">
        <v>36</v>
      </c>
      <c r="S111" s="46">
        <f t="shared" si="28"/>
        <v>0</v>
      </c>
    </row>
    <row r="112" spans="1:19" outlineLevel="1">
      <c r="A112" s="47"/>
      <c r="B112" s="41" t="s">
        <v>35</v>
      </c>
      <c r="C112" s="42" t="s">
        <v>16</v>
      </c>
      <c r="D112" s="43">
        <v>15000</v>
      </c>
      <c r="E112" s="48">
        <v>15</v>
      </c>
      <c r="F112" s="69">
        <f>Offerta!F94</f>
        <v>0</v>
      </c>
      <c r="G112" s="58"/>
      <c r="H112" s="58"/>
      <c r="I112" s="58">
        <v>1</v>
      </c>
      <c r="J112" s="58">
        <v>12</v>
      </c>
      <c r="K112" s="45">
        <f t="shared" si="25"/>
        <v>13</v>
      </c>
      <c r="L112" s="43">
        <f t="shared" si="26"/>
        <v>0</v>
      </c>
      <c r="M112" s="43">
        <f t="shared" si="26"/>
        <v>0</v>
      </c>
      <c r="N112" s="43">
        <f t="shared" si="26"/>
        <v>0</v>
      </c>
      <c r="O112" s="43">
        <f t="shared" si="26"/>
        <v>0</v>
      </c>
      <c r="P112" s="46">
        <f>SUM(L112:O112)</f>
        <v>0</v>
      </c>
      <c r="R112" s="45">
        <v>36</v>
      </c>
      <c r="S112" s="46">
        <f t="shared" si="28"/>
        <v>0</v>
      </c>
    </row>
    <row r="113" spans="1:19" outlineLevel="1">
      <c r="A113" s="47"/>
      <c r="B113" s="41" t="s">
        <v>35</v>
      </c>
      <c r="C113" s="42" t="s">
        <v>16</v>
      </c>
      <c r="D113" s="43">
        <v>20000</v>
      </c>
      <c r="E113" s="48">
        <v>4</v>
      </c>
      <c r="F113" s="69">
        <f>Offerta!F95</f>
        <v>0</v>
      </c>
      <c r="G113" s="58"/>
      <c r="H113" s="58"/>
      <c r="I113" s="58">
        <v>1</v>
      </c>
      <c r="J113" s="58">
        <v>12</v>
      </c>
      <c r="K113" s="45">
        <f t="shared" si="25"/>
        <v>13</v>
      </c>
      <c r="L113" s="43">
        <f t="shared" si="26"/>
        <v>0</v>
      </c>
      <c r="M113" s="43">
        <f t="shared" si="26"/>
        <v>0</v>
      </c>
      <c r="N113" s="43">
        <f t="shared" si="26"/>
        <v>0</v>
      </c>
      <c r="O113" s="43">
        <f t="shared" si="26"/>
        <v>0</v>
      </c>
      <c r="P113" s="46">
        <f t="shared" si="27"/>
        <v>0</v>
      </c>
      <c r="R113" s="45">
        <v>36</v>
      </c>
      <c r="S113" s="46">
        <f t="shared" si="28"/>
        <v>0</v>
      </c>
    </row>
    <row r="114" spans="1:19" outlineLevel="1">
      <c r="A114" s="47"/>
      <c r="B114" s="41" t="s">
        <v>35</v>
      </c>
      <c r="C114" s="42" t="s">
        <v>33</v>
      </c>
      <c r="D114" s="43">
        <v>5000</v>
      </c>
      <c r="E114" s="48">
        <v>7</v>
      </c>
      <c r="F114" s="69">
        <f>Offerta!F109</f>
        <v>0</v>
      </c>
      <c r="G114" s="58"/>
      <c r="H114" s="58"/>
      <c r="I114" s="58">
        <v>1</v>
      </c>
      <c r="J114" s="58">
        <v>12</v>
      </c>
      <c r="K114" s="45">
        <f t="shared" si="25"/>
        <v>13</v>
      </c>
      <c r="L114" s="43">
        <f t="shared" si="26"/>
        <v>0</v>
      </c>
      <c r="M114" s="43">
        <f t="shared" si="26"/>
        <v>0</v>
      </c>
      <c r="N114" s="43">
        <f t="shared" si="26"/>
        <v>0</v>
      </c>
      <c r="O114" s="43">
        <f t="shared" si="26"/>
        <v>0</v>
      </c>
      <c r="P114" s="46">
        <f t="shared" si="27"/>
        <v>0</v>
      </c>
      <c r="R114" s="45">
        <v>36</v>
      </c>
      <c r="S114" s="46">
        <f t="shared" si="28"/>
        <v>0</v>
      </c>
    </row>
    <row r="115" spans="1:19" outlineLevel="1">
      <c r="A115" s="47"/>
      <c r="B115" s="41" t="s">
        <v>35</v>
      </c>
      <c r="C115" s="42" t="s">
        <v>33</v>
      </c>
      <c r="D115" s="43">
        <v>10000</v>
      </c>
      <c r="E115" s="48">
        <v>4</v>
      </c>
      <c r="F115" s="69">
        <f>Offerta!F110</f>
        <v>0</v>
      </c>
      <c r="G115" s="58"/>
      <c r="H115" s="58"/>
      <c r="I115" s="58">
        <v>1</v>
      </c>
      <c r="J115" s="58">
        <v>12</v>
      </c>
      <c r="K115" s="45">
        <f t="shared" si="25"/>
        <v>13</v>
      </c>
      <c r="L115" s="43">
        <f t="shared" si="26"/>
        <v>0</v>
      </c>
      <c r="M115" s="43">
        <f t="shared" si="26"/>
        <v>0</v>
      </c>
      <c r="N115" s="43">
        <f t="shared" si="26"/>
        <v>0</v>
      </c>
      <c r="O115" s="43">
        <f t="shared" si="26"/>
        <v>0</v>
      </c>
      <c r="P115" s="46">
        <f t="shared" si="27"/>
        <v>0</v>
      </c>
      <c r="R115" s="45">
        <v>36</v>
      </c>
      <c r="S115" s="46">
        <f t="shared" si="28"/>
        <v>0</v>
      </c>
    </row>
    <row r="116" spans="1:19" outlineLevel="1">
      <c r="A116" s="47"/>
      <c r="B116" s="41" t="s">
        <v>35</v>
      </c>
      <c r="C116" s="42" t="s">
        <v>22</v>
      </c>
      <c r="D116" s="43">
        <v>10000</v>
      </c>
      <c r="E116" s="48">
        <v>1</v>
      </c>
      <c r="F116" s="69">
        <f>Offerta!F102</f>
        <v>0</v>
      </c>
      <c r="G116" s="58"/>
      <c r="H116" s="58"/>
      <c r="I116" s="58">
        <v>1</v>
      </c>
      <c r="J116" s="58">
        <v>12</v>
      </c>
      <c r="K116" s="45">
        <f t="shared" si="25"/>
        <v>13</v>
      </c>
      <c r="L116" s="43">
        <f t="shared" si="26"/>
        <v>0</v>
      </c>
      <c r="M116" s="43">
        <f t="shared" si="26"/>
        <v>0</v>
      </c>
      <c r="N116" s="43">
        <f t="shared" si="26"/>
        <v>0</v>
      </c>
      <c r="O116" s="43">
        <f t="shared" si="26"/>
        <v>0</v>
      </c>
      <c r="P116" s="46">
        <f t="shared" si="27"/>
        <v>0</v>
      </c>
      <c r="R116" s="45">
        <v>36</v>
      </c>
      <c r="S116" s="46">
        <f t="shared" si="28"/>
        <v>0</v>
      </c>
    </row>
    <row r="117" spans="1:19" outlineLevel="1">
      <c r="A117" s="47"/>
      <c r="B117" s="41" t="s">
        <v>35</v>
      </c>
      <c r="C117" s="42" t="s">
        <v>22</v>
      </c>
      <c r="D117" s="43">
        <v>15000</v>
      </c>
      <c r="E117" s="48">
        <v>1</v>
      </c>
      <c r="F117" s="69">
        <f>Offerta!F103</f>
        <v>0</v>
      </c>
      <c r="G117" s="58"/>
      <c r="H117" s="58"/>
      <c r="I117" s="58">
        <v>1</v>
      </c>
      <c r="J117" s="58">
        <v>12</v>
      </c>
      <c r="K117" s="45">
        <f t="shared" si="25"/>
        <v>13</v>
      </c>
      <c r="L117" s="43">
        <f t="shared" si="26"/>
        <v>0</v>
      </c>
      <c r="M117" s="43">
        <f t="shared" si="26"/>
        <v>0</v>
      </c>
      <c r="N117" s="43">
        <f t="shared" si="26"/>
        <v>0</v>
      </c>
      <c r="O117" s="43">
        <f t="shared" si="26"/>
        <v>0</v>
      </c>
      <c r="P117" s="46">
        <f t="shared" si="27"/>
        <v>0</v>
      </c>
      <c r="R117" s="45">
        <v>36</v>
      </c>
      <c r="S117" s="46">
        <f t="shared" si="28"/>
        <v>0</v>
      </c>
    </row>
    <row r="118" spans="1:19" outlineLevel="1">
      <c r="A118" s="47"/>
      <c r="B118" s="41" t="s">
        <v>35</v>
      </c>
      <c r="C118" s="42" t="s">
        <v>22</v>
      </c>
      <c r="D118" s="43">
        <v>20000</v>
      </c>
      <c r="E118" s="48">
        <v>8</v>
      </c>
      <c r="F118" s="69">
        <f>Offerta!F104</f>
        <v>0</v>
      </c>
      <c r="G118" s="58"/>
      <c r="H118" s="58"/>
      <c r="I118" s="58">
        <v>1</v>
      </c>
      <c r="J118" s="58">
        <v>12</v>
      </c>
      <c r="K118" s="45">
        <f t="shared" si="25"/>
        <v>13</v>
      </c>
      <c r="L118" s="43">
        <f t="shared" si="26"/>
        <v>0</v>
      </c>
      <c r="M118" s="43">
        <f t="shared" si="26"/>
        <v>0</v>
      </c>
      <c r="N118" s="43">
        <f t="shared" si="26"/>
        <v>0</v>
      </c>
      <c r="O118" s="43">
        <f t="shared" si="26"/>
        <v>0</v>
      </c>
      <c r="P118" s="46">
        <f t="shared" si="27"/>
        <v>0</v>
      </c>
      <c r="R118" s="45">
        <v>36</v>
      </c>
      <c r="S118" s="46">
        <f t="shared" si="28"/>
        <v>0</v>
      </c>
    </row>
    <row r="119" spans="1:19" outlineLevel="1">
      <c r="A119" s="47"/>
      <c r="B119" s="41" t="s">
        <v>35</v>
      </c>
      <c r="C119" s="42" t="s">
        <v>22</v>
      </c>
      <c r="D119" s="43">
        <v>25000</v>
      </c>
      <c r="E119" s="48">
        <v>3</v>
      </c>
      <c r="F119" s="69">
        <f>Offerta!F105</f>
        <v>0</v>
      </c>
      <c r="G119" s="58"/>
      <c r="H119" s="58"/>
      <c r="I119" s="58">
        <v>1</v>
      </c>
      <c r="J119" s="58">
        <v>12</v>
      </c>
      <c r="K119" s="45">
        <f t="shared" si="25"/>
        <v>13</v>
      </c>
      <c r="L119" s="43">
        <f t="shared" si="26"/>
        <v>0</v>
      </c>
      <c r="M119" s="43">
        <f t="shared" si="26"/>
        <v>0</v>
      </c>
      <c r="N119" s="43">
        <f t="shared" si="26"/>
        <v>0</v>
      </c>
      <c r="O119" s="43">
        <f t="shared" si="26"/>
        <v>0</v>
      </c>
      <c r="P119" s="46">
        <f t="shared" si="27"/>
        <v>0</v>
      </c>
      <c r="R119" s="45">
        <v>36</v>
      </c>
      <c r="S119" s="46">
        <f t="shared" si="28"/>
        <v>0</v>
      </c>
    </row>
    <row r="120" spans="1:19" outlineLevel="1">
      <c r="A120" s="47"/>
      <c r="B120" s="41" t="s">
        <v>35</v>
      </c>
      <c r="C120" s="42" t="s">
        <v>18</v>
      </c>
      <c r="D120" s="43">
        <v>5000</v>
      </c>
      <c r="E120" s="48">
        <v>1</v>
      </c>
      <c r="F120" s="69">
        <f>Offerta!F113</f>
        <v>0</v>
      </c>
      <c r="G120" s="58"/>
      <c r="H120" s="58"/>
      <c r="I120" s="58">
        <v>1</v>
      </c>
      <c r="J120" s="58">
        <v>12</v>
      </c>
      <c r="K120" s="45">
        <f t="shared" si="25"/>
        <v>13</v>
      </c>
      <c r="L120" s="43">
        <f t="shared" si="26"/>
        <v>0</v>
      </c>
      <c r="M120" s="43">
        <f t="shared" si="26"/>
        <v>0</v>
      </c>
      <c r="N120" s="43">
        <f t="shared" si="26"/>
        <v>0</v>
      </c>
      <c r="O120" s="43">
        <f t="shared" si="26"/>
        <v>0</v>
      </c>
      <c r="P120" s="46">
        <f t="shared" si="27"/>
        <v>0</v>
      </c>
      <c r="R120" s="45">
        <v>36</v>
      </c>
      <c r="S120" s="46">
        <f t="shared" si="28"/>
        <v>0</v>
      </c>
    </row>
    <row r="121" spans="1:19" outlineLevel="1">
      <c r="A121" s="47"/>
      <c r="B121" s="41" t="s">
        <v>35</v>
      </c>
      <c r="C121" s="42" t="s">
        <v>18</v>
      </c>
      <c r="D121" s="43">
        <v>10000</v>
      </c>
      <c r="E121" s="48">
        <v>2</v>
      </c>
      <c r="F121" s="69">
        <f>Offerta!F114</f>
        <v>0</v>
      </c>
      <c r="G121" s="58"/>
      <c r="H121" s="58"/>
      <c r="I121" s="58">
        <v>1</v>
      </c>
      <c r="J121" s="58">
        <v>12</v>
      </c>
      <c r="K121" s="45">
        <f t="shared" si="25"/>
        <v>13</v>
      </c>
      <c r="L121" s="43">
        <f t="shared" si="26"/>
        <v>0</v>
      </c>
      <c r="M121" s="43">
        <f t="shared" si="26"/>
        <v>0</v>
      </c>
      <c r="N121" s="43">
        <f t="shared" si="26"/>
        <v>0</v>
      </c>
      <c r="O121" s="43">
        <f t="shared" si="26"/>
        <v>0</v>
      </c>
      <c r="P121" s="46">
        <f t="shared" si="27"/>
        <v>0</v>
      </c>
      <c r="R121" s="45">
        <v>36</v>
      </c>
      <c r="S121" s="46">
        <f t="shared" si="28"/>
        <v>0</v>
      </c>
    </row>
    <row r="122" spans="1:19" outlineLevel="1">
      <c r="A122" s="47"/>
      <c r="B122" s="41" t="s">
        <v>35</v>
      </c>
      <c r="C122" s="42" t="s">
        <v>18</v>
      </c>
      <c r="D122" s="43">
        <v>15000</v>
      </c>
      <c r="E122" s="48">
        <v>1</v>
      </c>
      <c r="F122" s="69">
        <f>Offerta!F115</f>
        <v>0</v>
      </c>
      <c r="G122" s="58"/>
      <c r="H122" s="58"/>
      <c r="I122" s="58">
        <v>1</v>
      </c>
      <c r="J122" s="58">
        <v>12</v>
      </c>
      <c r="K122" s="45">
        <f t="shared" si="25"/>
        <v>13</v>
      </c>
      <c r="L122" s="43">
        <f t="shared" si="26"/>
        <v>0</v>
      </c>
      <c r="M122" s="43">
        <f t="shared" si="26"/>
        <v>0</v>
      </c>
      <c r="N122" s="43">
        <f t="shared" si="26"/>
        <v>0</v>
      </c>
      <c r="O122" s="43">
        <f t="shared" si="26"/>
        <v>0</v>
      </c>
      <c r="P122" s="46">
        <f t="shared" si="27"/>
        <v>0</v>
      </c>
      <c r="R122" s="45">
        <v>36</v>
      </c>
      <c r="S122" s="46">
        <f t="shared" si="28"/>
        <v>0</v>
      </c>
    </row>
    <row r="123" spans="1:19" outlineLevel="1">
      <c r="A123" s="47"/>
      <c r="B123" s="41" t="s">
        <v>35</v>
      </c>
      <c r="C123" s="42" t="s">
        <v>18</v>
      </c>
      <c r="D123" s="43">
        <v>20000</v>
      </c>
      <c r="E123" s="48">
        <v>2</v>
      </c>
      <c r="F123" s="69">
        <f>Offerta!F116</f>
        <v>0</v>
      </c>
      <c r="G123" s="58"/>
      <c r="H123" s="58"/>
      <c r="I123" s="58">
        <v>1</v>
      </c>
      <c r="J123" s="58">
        <v>12</v>
      </c>
      <c r="K123" s="45">
        <f t="shared" si="25"/>
        <v>13</v>
      </c>
      <c r="L123" s="43">
        <f t="shared" si="26"/>
        <v>0</v>
      </c>
      <c r="M123" s="43">
        <f t="shared" si="26"/>
        <v>0</v>
      </c>
      <c r="N123" s="43">
        <f t="shared" si="26"/>
        <v>0</v>
      </c>
      <c r="O123" s="43">
        <f t="shared" si="26"/>
        <v>0</v>
      </c>
      <c r="P123" s="46">
        <f t="shared" si="27"/>
        <v>0</v>
      </c>
      <c r="R123" s="45">
        <v>36</v>
      </c>
      <c r="S123" s="46">
        <f t="shared" si="28"/>
        <v>0</v>
      </c>
    </row>
    <row r="124" spans="1:19" outlineLevel="1">
      <c r="A124" s="47"/>
      <c r="B124" s="41" t="s">
        <v>35</v>
      </c>
      <c r="C124" s="42" t="s">
        <v>18</v>
      </c>
      <c r="D124" s="43">
        <v>25000</v>
      </c>
      <c r="E124" s="48">
        <v>2</v>
      </c>
      <c r="F124" s="69">
        <f>Offerta!F117</f>
        <v>0</v>
      </c>
      <c r="G124" s="58"/>
      <c r="H124" s="58"/>
      <c r="I124" s="58">
        <v>1</v>
      </c>
      <c r="J124" s="58">
        <v>12</v>
      </c>
      <c r="K124" s="45">
        <f t="shared" si="25"/>
        <v>13</v>
      </c>
      <c r="L124" s="43">
        <f t="shared" si="26"/>
        <v>0</v>
      </c>
      <c r="M124" s="43">
        <f t="shared" si="26"/>
        <v>0</v>
      </c>
      <c r="N124" s="43">
        <f t="shared" si="26"/>
        <v>0</v>
      </c>
      <c r="O124" s="43">
        <f t="shared" si="26"/>
        <v>0</v>
      </c>
      <c r="P124" s="46">
        <f t="shared" si="27"/>
        <v>0</v>
      </c>
      <c r="R124" s="45">
        <v>36</v>
      </c>
      <c r="S124" s="46">
        <f t="shared" si="28"/>
        <v>0</v>
      </c>
    </row>
    <row r="125" spans="1:19" outlineLevel="1">
      <c r="A125" s="47"/>
      <c r="B125" s="41" t="s">
        <v>35</v>
      </c>
      <c r="C125" s="42" t="s">
        <v>18</v>
      </c>
      <c r="D125" s="43">
        <v>30000</v>
      </c>
      <c r="E125" s="48">
        <v>3</v>
      </c>
      <c r="F125" s="69">
        <f>Offerta!F118</f>
        <v>0</v>
      </c>
      <c r="G125" s="58"/>
      <c r="H125" s="58"/>
      <c r="I125" s="58">
        <v>1</v>
      </c>
      <c r="J125" s="58">
        <v>12</v>
      </c>
      <c r="K125" s="45">
        <f>SUM(G125:J125)</f>
        <v>13</v>
      </c>
      <c r="L125" s="43">
        <f t="shared" si="26"/>
        <v>0</v>
      </c>
      <c r="M125" s="43">
        <f t="shared" si="26"/>
        <v>0</v>
      </c>
      <c r="N125" s="43">
        <f t="shared" si="26"/>
        <v>0</v>
      </c>
      <c r="O125" s="43">
        <f t="shared" si="26"/>
        <v>0</v>
      </c>
      <c r="P125" s="46">
        <f t="shared" si="27"/>
        <v>0</v>
      </c>
      <c r="R125" s="45">
        <v>36</v>
      </c>
      <c r="S125" s="46">
        <f t="shared" si="28"/>
        <v>0</v>
      </c>
    </row>
    <row r="126" spans="1:19" outlineLevel="1">
      <c r="A126" s="47"/>
      <c r="B126" s="41" t="s">
        <v>35</v>
      </c>
      <c r="C126" s="42" t="s">
        <v>24</v>
      </c>
      <c r="D126" s="43">
        <v>10000</v>
      </c>
      <c r="E126" s="48">
        <v>1</v>
      </c>
      <c r="F126" s="69">
        <f>Offerta!F112</f>
        <v>0</v>
      </c>
      <c r="G126" s="58"/>
      <c r="H126" s="58"/>
      <c r="I126" s="58">
        <v>1</v>
      </c>
      <c r="J126" s="58">
        <v>12</v>
      </c>
      <c r="K126" s="45">
        <f>SUM(G126:J126)</f>
        <v>13</v>
      </c>
      <c r="L126" s="43">
        <f t="shared" si="26"/>
        <v>0</v>
      </c>
      <c r="M126" s="43">
        <f t="shared" si="26"/>
        <v>0</v>
      </c>
      <c r="N126" s="43">
        <f t="shared" si="26"/>
        <v>0</v>
      </c>
      <c r="O126" s="43">
        <f t="shared" si="26"/>
        <v>0</v>
      </c>
      <c r="P126" s="46">
        <f t="shared" si="27"/>
        <v>0</v>
      </c>
      <c r="R126" s="45">
        <v>36</v>
      </c>
      <c r="S126" s="46">
        <f t="shared" si="28"/>
        <v>0</v>
      </c>
    </row>
    <row r="127" spans="1:19" outlineLevel="1">
      <c r="A127" s="47"/>
      <c r="B127" s="41" t="s">
        <v>36</v>
      </c>
      <c r="C127" s="42" t="s">
        <v>16</v>
      </c>
      <c r="D127" s="43">
        <v>15000</v>
      </c>
      <c r="E127" s="44">
        <v>15</v>
      </c>
      <c r="F127" s="69">
        <f>Offerta!F94</f>
        <v>0</v>
      </c>
      <c r="G127" s="58"/>
      <c r="H127" s="58"/>
      <c r="I127" s="58"/>
      <c r="J127" s="58"/>
      <c r="K127" s="45">
        <f>SUM(G127:J127)</f>
        <v>0</v>
      </c>
      <c r="L127" s="43">
        <f t="shared" si="26"/>
        <v>0</v>
      </c>
      <c r="M127" s="43">
        <f t="shared" si="26"/>
        <v>0</v>
      </c>
      <c r="N127" s="43">
        <f t="shared" si="26"/>
        <v>0</v>
      </c>
      <c r="O127" s="43">
        <f t="shared" si="26"/>
        <v>0</v>
      </c>
      <c r="P127" s="46">
        <f t="shared" si="27"/>
        <v>0</v>
      </c>
      <c r="R127" s="45">
        <v>36</v>
      </c>
      <c r="S127" s="46">
        <f t="shared" si="28"/>
        <v>0</v>
      </c>
    </row>
    <row r="128" spans="1:19" outlineLevel="1">
      <c r="A128" s="47"/>
      <c r="B128" s="41" t="s">
        <v>37</v>
      </c>
      <c r="C128" s="42" t="s">
        <v>16</v>
      </c>
      <c r="D128" s="43">
        <v>5000</v>
      </c>
      <c r="E128" s="44">
        <v>17</v>
      </c>
      <c r="F128" s="69">
        <f>Offerta!F92</f>
        <v>0</v>
      </c>
      <c r="G128" s="58">
        <v>6</v>
      </c>
      <c r="H128" s="58">
        <v>12</v>
      </c>
      <c r="I128" s="58">
        <v>12</v>
      </c>
      <c r="J128" s="58">
        <v>12</v>
      </c>
      <c r="K128" s="45">
        <f t="shared" si="25"/>
        <v>42</v>
      </c>
      <c r="L128" s="43">
        <f t="shared" ref="L128:O159" si="29">$E128*$F128*G128</f>
        <v>0</v>
      </c>
      <c r="M128" s="43">
        <f t="shared" si="29"/>
        <v>0</v>
      </c>
      <c r="N128" s="43">
        <f t="shared" si="29"/>
        <v>0</v>
      </c>
      <c r="O128" s="43">
        <f t="shared" si="29"/>
        <v>0</v>
      </c>
      <c r="P128" s="46">
        <f t="shared" si="27"/>
        <v>0</v>
      </c>
      <c r="R128" s="45">
        <v>36</v>
      </c>
      <c r="S128" s="46">
        <f t="shared" si="28"/>
        <v>0</v>
      </c>
    </row>
    <row r="129" spans="1:19" outlineLevel="1">
      <c r="A129" s="47"/>
      <c r="B129" s="41" t="s">
        <v>37</v>
      </c>
      <c r="C129" s="42" t="s">
        <v>16</v>
      </c>
      <c r="D129" s="43">
        <v>10000</v>
      </c>
      <c r="E129" s="44">
        <v>20</v>
      </c>
      <c r="F129" s="69">
        <f>Offerta!F93</f>
        <v>0</v>
      </c>
      <c r="G129" s="58">
        <v>6</v>
      </c>
      <c r="H129" s="58">
        <v>12</v>
      </c>
      <c r="I129" s="58">
        <v>12</v>
      </c>
      <c r="J129" s="58">
        <v>12</v>
      </c>
      <c r="K129" s="45">
        <f t="shared" si="25"/>
        <v>42</v>
      </c>
      <c r="L129" s="43">
        <f t="shared" si="29"/>
        <v>0</v>
      </c>
      <c r="M129" s="43">
        <f t="shared" si="29"/>
        <v>0</v>
      </c>
      <c r="N129" s="43">
        <f t="shared" si="29"/>
        <v>0</v>
      </c>
      <c r="O129" s="43">
        <f t="shared" si="29"/>
        <v>0</v>
      </c>
      <c r="P129" s="46">
        <f t="shared" si="27"/>
        <v>0</v>
      </c>
      <c r="R129" s="45">
        <v>36</v>
      </c>
      <c r="S129" s="46">
        <f t="shared" si="28"/>
        <v>0</v>
      </c>
    </row>
    <row r="130" spans="1:19" outlineLevel="1">
      <c r="A130" s="47"/>
      <c r="B130" s="41" t="s">
        <v>37</v>
      </c>
      <c r="C130" s="42" t="s">
        <v>16</v>
      </c>
      <c r="D130" s="43">
        <v>15000</v>
      </c>
      <c r="E130" s="44">
        <v>4</v>
      </c>
      <c r="F130" s="69">
        <f>Offerta!F94</f>
        <v>0</v>
      </c>
      <c r="G130" s="58">
        <v>6</v>
      </c>
      <c r="H130" s="58">
        <v>12</v>
      </c>
      <c r="I130" s="58">
        <v>12</v>
      </c>
      <c r="J130" s="58">
        <v>12</v>
      </c>
      <c r="K130" s="45">
        <f t="shared" si="25"/>
        <v>42</v>
      </c>
      <c r="L130" s="43">
        <f t="shared" si="29"/>
        <v>0</v>
      </c>
      <c r="M130" s="43">
        <f t="shared" si="29"/>
        <v>0</v>
      </c>
      <c r="N130" s="43">
        <f t="shared" si="29"/>
        <v>0</v>
      </c>
      <c r="O130" s="43">
        <f t="shared" si="29"/>
        <v>0</v>
      </c>
      <c r="P130" s="46">
        <f t="shared" si="27"/>
        <v>0</v>
      </c>
      <c r="R130" s="45">
        <v>36</v>
      </c>
      <c r="S130" s="46">
        <f t="shared" si="28"/>
        <v>0</v>
      </c>
    </row>
    <row r="131" spans="1:19" outlineLevel="1">
      <c r="A131" s="47"/>
      <c r="B131" s="41" t="s">
        <v>37</v>
      </c>
      <c r="C131" s="42" t="s">
        <v>16</v>
      </c>
      <c r="D131" s="43">
        <v>20000</v>
      </c>
      <c r="E131" s="44">
        <v>2</v>
      </c>
      <c r="F131" s="69">
        <f>Offerta!F95</f>
        <v>0</v>
      </c>
      <c r="G131" s="58">
        <v>6</v>
      </c>
      <c r="H131" s="58">
        <v>12</v>
      </c>
      <c r="I131" s="58">
        <v>12</v>
      </c>
      <c r="J131" s="58">
        <v>12</v>
      </c>
      <c r="K131" s="45">
        <f t="shared" si="25"/>
        <v>42</v>
      </c>
      <c r="L131" s="43">
        <f t="shared" si="29"/>
        <v>0</v>
      </c>
      <c r="M131" s="43">
        <f t="shared" si="29"/>
        <v>0</v>
      </c>
      <c r="N131" s="43">
        <f t="shared" si="29"/>
        <v>0</v>
      </c>
      <c r="O131" s="43">
        <f t="shared" si="29"/>
        <v>0</v>
      </c>
      <c r="P131" s="46">
        <f t="shared" si="27"/>
        <v>0</v>
      </c>
      <c r="R131" s="45">
        <v>36</v>
      </c>
      <c r="S131" s="46">
        <f t="shared" si="28"/>
        <v>0</v>
      </c>
    </row>
    <row r="132" spans="1:19" outlineLevel="1">
      <c r="A132" s="47"/>
      <c r="B132" s="41" t="s">
        <v>37</v>
      </c>
      <c r="C132" s="42" t="s">
        <v>16</v>
      </c>
      <c r="D132" s="43">
        <v>30000</v>
      </c>
      <c r="E132" s="44">
        <v>1</v>
      </c>
      <c r="F132" s="69">
        <f>Offerta!F97</f>
        <v>0</v>
      </c>
      <c r="G132" s="58">
        <v>6</v>
      </c>
      <c r="H132" s="58">
        <v>12</v>
      </c>
      <c r="I132" s="58">
        <v>12</v>
      </c>
      <c r="J132" s="58">
        <v>12</v>
      </c>
      <c r="K132" s="45">
        <f t="shared" si="25"/>
        <v>42</v>
      </c>
      <c r="L132" s="43">
        <f t="shared" si="29"/>
        <v>0</v>
      </c>
      <c r="M132" s="43">
        <f t="shared" si="29"/>
        <v>0</v>
      </c>
      <c r="N132" s="43">
        <f t="shared" si="29"/>
        <v>0</v>
      </c>
      <c r="O132" s="43">
        <f t="shared" si="29"/>
        <v>0</v>
      </c>
      <c r="P132" s="46">
        <f t="shared" si="27"/>
        <v>0</v>
      </c>
      <c r="R132" s="45">
        <v>36</v>
      </c>
      <c r="S132" s="46">
        <f t="shared" si="28"/>
        <v>0</v>
      </c>
    </row>
    <row r="133" spans="1:19" outlineLevel="1">
      <c r="A133" s="47"/>
      <c r="B133" s="41" t="s">
        <v>37</v>
      </c>
      <c r="C133" s="42" t="s">
        <v>17</v>
      </c>
      <c r="D133" s="43">
        <v>10000</v>
      </c>
      <c r="E133" s="44">
        <v>2</v>
      </c>
      <c r="F133" s="69">
        <f>Offerta!F98</f>
        <v>0</v>
      </c>
      <c r="G133" s="58">
        <v>6</v>
      </c>
      <c r="H133" s="58">
        <v>12</v>
      </c>
      <c r="I133" s="58">
        <v>12</v>
      </c>
      <c r="J133" s="58">
        <v>12</v>
      </c>
      <c r="K133" s="45">
        <f t="shared" si="25"/>
        <v>42</v>
      </c>
      <c r="L133" s="43">
        <f t="shared" si="29"/>
        <v>0</v>
      </c>
      <c r="M133" s="43">
        <f t="shared" si="29"/>
        <v>0</v>
      </c>
      <c r="N133" s="43">
        <f t="shared" si="29"/>
        <v>0</v>
      </c>
      <c r="O133" s="43">
        <f t="shared" si="29"/>
        <v>0</v>
      </c>
      <c r="P133" s="46">
        <f t="shared" si="27"/>
        <v>0</v>
      </c>
      <c r="R133" s="45">
        <v>36</v>
      </c>
      <c r="S133" s="46">
        <f t="shared" si="28"/>
        <v>0</v>
      </c>
    </row>
    <row r="134" spans="1:19" outlineLevel="1">
      <c r="A134" s="47"/>
      <c r="B134" s="41" t="s">
        <v>37</v>
      </c>
      <c r="C134" s="42" t="s">
        <v>33</v>
      </c>
      <c r="D134" s="43">
        <v>5000</v>
      </c>
      <c r="E134" s="44">
        <v>31</v>
      </c>
      <c r="F134" s="69">
        <f>Offerta!F109</f>
        <v>0</v>
      </c>
      <c r="G134" s="58">
        <v>6</v>
      </c>
      <c r="H134" s="58">
        <v>12</v>
      </c>
      <c r="I134" s="58">
        <v>12</v>
      </c>
      <c r="J134" s="58">
        <v>12</v>
      </c>
      <c r="K134" s="45">
        <f t="shared" si="25"/>
        <v>42</v>
      </c>
      <c r="L134" s="43">
        <f t="shared" si="29"/>
        <v>0</v>
      </c>
      <c r="M134" s="43">
        <f t="shared" si="29"/>
        <v>0</v>
      </c>
      <c r="N134" s="43">
        <f t="shared" si="29"/>
        <v>0</v>
      </c>
      <c r="O134" s="43">
        <f t="shared" si="29"/>
        <v>0</v>
      </c>
      <c r="P134" s="46">
        <f t="shared" si="27"/>
        <v>0</v>
      </c>
      <c r="R134" s="45">
        <v>36</v>
      </c>
      <c r="S134" s="46">
        <f t="shared" si="28"/>
        <v>0</v>
      </c>
    </row>
    <row r="135" spans="1:19" outlineLevel="1">
      <c r="A135" s="47"/>
      <c r="B135" s="41" t="s">
        <v>37</v>
      </c>
      <c r="C135" s="42" t="s">
        <v>33</v>
      </c>
      <c r="D135" s="43">
        <v>10000</v>
      </c>
      <c r="E135" s="44">
        <v>10</v>
      </c>
      <c r="F135" s="69">
        <f>Offerta!F110</f>
        <v>0</v>
      </c>
      <c r="G135" s="58">
        <v>6</v>
      </c>
      <c r="H135" s="58">
        <v>12</v>
      </c>
      <c r="I135" s="58">
        <v>12</v>
      </c>
      <c r="J135" s="58">
        <v>12</v>
      </c>
      <c r="K135" s="45">
        <f t="shared" si="25"/>
        <v>42</v>
      </c>
      <c r="L135" s="43">
        <f t="shared" si="29"/>
        <v>0</v>
      </c>
      <c r="M135" s="43">
        <f t="shared" si="29"/>
        <v>0</v>
      </c>
      <c r="N135" s="43">
        <f t="shared" si="29"/>
        <v>0</v>
      </c>
      <c r="O135" s="43">
        <f t="shared" si="29"/>
        <v>0</v>
      </c>
      <c r="P135" s="46">
        <f t="shared" si="27"/>
        <v>0</v>
      </c>
      <c r="R135" s="45">
        <v>36</v>
      </c>
      <c r="S135" s="46">
        <f t="shared" si="28"/>
        <v>0</v>
      </c>
    </row>
    <row r="136" spans="1:19" outlineLevel="1">
      <c r="A136" s="47"/>
      <c r="B136" s="41" t="s">
        <v>37</v>
      </c>
      <c r="C136" s="42" t="s">
        <v>18</v>
      </c>
      <c r="D136" s="43">
        <v>5000</v>
      </c>
      <c r="E136" s="44">
        <v>3</v>
      </c>
      <c r="F136" s="69">
        <f>Offerta!F113</f>
        <v>0</v>
      </c>
      <c r="G136" s="58">
        <v>6</v>
      </c>
      <c r="H136" s="58">
        <v>12</v>
      </c>
      <c r="I136" s="58">
        <v>12</v>
      </c>
      <c r="J136" s="58">
        <v>12</v>
      </c>
      <c r="K136" s="45">
        <f t="shared" si="25"/>
        <v>42</v>
      </c>
      <c r="L136" s="43">
        <f t="shared" si="29"/>
        <v>0</v>
      </c>
      <c r="M136" s="43">
        <f t="shared" si="29"/>
        <v>0</v>
      </c>
      <c r="N136" s="43">
        <f t="shared" si="29"/>
        <v>0</v>
      </c>
      <c r="O136" s="43">
        <f t="shared" si="29"/>
        <v>0</v>
      </c>
      <c r="P136" s="46">
        <f t="shared" si="27"/>
        <v>0</v>
      </c>
      <c r="R136" s="45">
        <v>36</v>
      </c>
      <c r="S136" s="46">
        <f t="shared" si="28"/>
        <v>0</v>
      </c>
    </row>
    <row r="137" spans="1:19" outlineLevel="1">
      <c r="A137" s="47"/>
      <c r="B137" s="41" t="s">
        <v>37</v>
      </c>
      <c r="C137" s="42" t="s">
        <v>18</v>
      </c>
      <c r="D137" s="43">
        <v>10000</v>
      </c>
      <c r="E137" s="44">
        <v>3</v>
      </c>
      <c r="F137" s="69">
        <f>Offerta!F114</f>
        <v>0</v>
      </c>
      <c r="G137" s="58">
        <v>6</v>
      </c>
      <c r="H137" s="58">
        <v>12</v>
      </c>
      <c r="I137" s="58">
        <v>12</v>
      </c>
      <c r="J137" s="58">
        <v>12</v>
      </c>
      <c r="K137" s="45">
        <f t="shared" si="25"/>
        <v>42</v>
      </c>
      <c r="L137" s="43">
        <f t="shared" si="29"/>
        <v>0</v>
      </c>
      <c r="M137" s="43">
        <f t="shared" si="29"/>
        <v>0</v>
      </c>
      <c r="N137" s="43">
        <f t="shared" si="29"/>
        <v>0</v>
      </c>
      <c r="O137" s="43">
        <f t="shared" si="29"/>
        <v>0</v>
      </c>
      <c r="P137" s="46">
        <f t="shared" si="27"/>
        <v>0</v>
      </c>
      <c r="R137" s="45">
        <v>36</v>
      </c>
      <c r="S137" s="46">
        <f t="shared" si="28"/>
        <v>0</v>
      </c>
    </row>
    <row r="138" spans="1:19" outlineLevel="1">
      <c r="A138" s="47"/>
      <c r="B138" s="41" t="s">
        <v>37</v>
      </c>
      <c r="C138" s="42" t="s">
        <v>21</v>
      </c>
      <c r="D138" s="43">
        <v>15000</v>
      </c>
      <c r="E138" s="44">
        <v>2</v>
      </c>
      <c r="F138" s="69">
        <f>Offerta!F121</f>
        <v>0</v>
      </c>
      <c r="G138" s="58">
        <v>6</v>
      </c>
      <c r="H138" s="58">
        <v>12</v>
      </c>
      <c r="I138" s="58">
        <v>12</v>
      </c>
      <c r="J138" s="58">
        <v>12</v>
      </c>
      <c r="K138" s="45">
        <f t="shared" si="25"/>
        <v>42</v>
      </c>
      <c r="L138" s="43">
        <f t="shared" si="29"/>
        <v>0</v>
      </c>
      <c r="M138" s="43">
        <f t="shared" si="29"/>
        <v>0</v>
      </c>
      <c r="N138" s="43">
        <f t="shared" si="29"/>
        <v>0</v>
      </c>
      <c r="O138" s="43">
        <f t="shared" si="29"/>
        <v>0</v>
      </c>
      <c r="P138" s="46">
        <f t="shared" si="27"/>
        <v>0</v>
      </c>
      <c r="R138" s="45">
        <v>36</v>
      </c>
      <c r="S138" s="46">
        <f t="shared" si="28"/>
        <v>0</v>
      </c>
    </row>
    <row r="139" spans="1:19" outlineLevel="1">
      <c r="A139" s="47"/>
      <c r="B139" s="41" t="s">
        <v>37</v>
      </c>
      <c r="C139" s="42" t="s">
        <v>21</v>
      </c>
      <c r="D139" s="43">
        <v>30000</v>
      </c>
      <c r="E139" s="44">
        <v>1</v>
      </c>
      <c r="F139" s="69">
        <f>Offerta!F123</f>
        <v>0</v>
      </c>
      <c r="G139" s="58">
        <v>6</v>
      </c>
      <c r="H139" s="58">
        <v>12</v>
      </c>
      <c r="I139" s="58">
        <v>12</v>
      </c>
      <c r="J139" s="58">
        <v>12</v>
      </c>
      <c r="K139" s="45">
        <f t="shared" si="25"/>
        <v>42</v>
      </c>
      <c r="L139" s="43">
        <f t="shared" si="29"/>
        <v>0</v>
      </c>
      <c r="M139" s="43">
        <f t="shared" si="29"/>
        <v>0</v>
      </c>
      <c r="N139" s="43">
        <f t="shared" si="29"/>
        <v>0</v>
      </c>
      <c r="O139" s="43">
        <f t="shared" si="29"/>
        <v>0</v>
      </c>
      <c r="P139" s="46">
        <f t="shared" si="27"/>
        <v>0</v>
      </c>
      <c r="R139" s="45">
        <v>36</v>
      </c>
      <c r="S139" s="46">
        <f t="shared" si="28"/>
        <v>0</v>
      </c>
    </row>
    <row r="140" spans="1:19" outlineLevel="1">
      <c r="A140" s="47"/>
      <c r="B140" s="41" t="s">
        <v>37</v>
      </c>
      <c r="C140" s="42" t="s">
        <v>20</v>
      </c>
      <c r="D140" s="43">
        <v>10000</v>
      </c>
      <c r="E140" s="44">
        <v>1</v>
      </c>
      <c r="F140" s="69">
        <f>Offerta!F125</f>
        <v>0</v>
      </c>
      <c r="G140" s="58">
        <v>6</v>
      </c>
      <c r="H140" s="58">
        <v>12</v>
      </c>
      <c r="I140" s="58">
        <v>12</v>
      </c>
      <c r="J140" s="58">
        <v>12</v>
      </c>
      <c r="K140" s="45">
        <f t="shared" si="25"/>
        <v>42</v>
      </c>
      <c r="L140" s="43">
        <f t="shared" si="29"/>
        <v>0</v>
      </c>
      <c r="M140" s="43">
        <f t="shared" si="29"/>
        <v>0</v>
      </c>
      <c r="N140" s="43">
        <f t="shared" si="29"/>
        <v>0</v>
      </c>
      <c r="O140" s="43">
        <f t="shared" si="29"/>
        <v>0</v>
      </c>
      <c r="P140" s="46">
        <f t="shared" si="27"/>
        <v>0</v>
      </c>
      <c r="R140" s="45">
        <v>36</v>
      </c>
      <c r="S140" s="46">
        <f t="shared" si="28"/>
        <v>0</v>
      </c>
    </row>
    <row r="141" spans="1:19" outlineLevel="1">
      <c r="A141" s="47"/>
      <c r="B141" s="41" t="s">
        <v>37</v>
      </c>
      <c r="C141" s="42" t="s">
        <v>19</v>
      </c>
      <c r="D141" s="43">
        <v>5000</v>
      </c>
      <c r="E141" s="44">
        <v>1</v>
      </c>
      <c r="F141" s="69">
        <f>Offerta!F119</f>
        <v>0</v>
      </c>
      <c r="G141" s="58">
        <v>6</v>
      </c>
      <c r="H141" s="58">
        <v>12</v>
      </c>
      <c r="I141" s="58">
        <v>12</v>
      </c>
      <c r="J141" s="58">
        <v>12</v>
      </c>
      <c r="K141" s="45">
        <f t="shared" si="25"/>
        <v>42</v>
      </c>
      <c r="L141" s="43">
        <f t="shared" si="29"/>
        <v>0</v>
      </c>
      <c r="M141" s="43">
        <f t="shared" si="29"/>
        <v>0</v>
      </c>
      <c r="N141" s="43">
        <f t="shared" si="29"/>
        <v>0</v>
      </c>
      <c r="O141" s="43">
        <f t="shared" si="29"/>
        <v>0</v>
      </c>
      <c r="P141" s="46">
        <f t="shared" si="27"/>
        <v>0</v>
      </c>
      <c r="R141" s="45">
        <v>36</v>
      </c>
      <c r="S141" s="46">
        <f t="shared" si="28"/>
        <v>0</v>
      </c>
    </row>
    <row r="142" spans="1:19" outlineLevel="1">
      <c r="A142" s="47"/>
      <c r="B142" s="41" t="s">
        <v>37</v>
      </c>
      <c r="C142" s="42" t="s">
        <v>24</v>
      </c>
      <c r="D142" s="43">
        <v>10000</v>
      </c>
      <c r="E142" s="44">
        <v>1</v>
      </c>
      <c r="F142" s="69">
        <f>Offerta!F112</f>
        <v>0</v>
      </c>
      <c r="G142" s="58">
        <v>6</v>
      </c>
      <c r="H142" s="58">
        <v>12</v>
      </c>
      <c r="I142" s="58">
        <v>12</v>
      </c>
      <c r="J142" s="58">
        <v>12</v>
      </c>
      <c r="K142" s="45">
        <f t="shared" si="25"/>
        <v>42</v>
      </c>
      <c r="L142" s="43">
        <f t="shared" si="29"/>
        <v>0</v>
      </c>
      <c r="M142" s="43">
        <f t="shared" si="29"/>
        <v>0</v>
      </c>
      <c r="N142" s="43">
        <f t="shared" si="29"/>
        <v>0</v>
      </c>
      <c r="O142" s="43">
        <f t="shared" si="29"/>
        <v>0</v>
      </c>
      <c r="P142" s="46">
        <f t="shared" si="27"/>
        <v>0</v>
      </c>
      <c r="R142" s="45">
        <v>36</v>
      </c>
      <c r="S142" s="46">
        <f t="shared" si="28"/>
        <v>0</v>
      </c>
    </row>
    <row r="143" spans="1:19" outlineLevel="1">
      <c r="A143" s="47"/>
      <c r="B143" s="41" t="s">
        <v>37</v>
      </c>
      <c r="C143" s="42" t="s">
        <v>38</v>
      </c>
      <c r="D143" s="43">
        <v>5000</v>
      </c>
      <c r="E143" s="44">
        <v>1</v>
      </c>
      <c r="F143" s="69">
        <f>Offerta!F108</f>
        <v>0</v>
      </c>
      <c r="G143" s="58">
        <v>6</v>
      </c>
      <c r="H143" s="58">
        <v>12</v>
      </c>
      <c r="I143" s="58">
        <v>12</v>
      </c>
      <c r="J143" s="58">
        <v>12</v>
      </c>
      <c r="K143" s="45">
        <f t="shared" si="25"/>
        <v>42</v>
      </c>
      <c r="L143" s="43">
        <f t="shared" si="29"/>
        <v>0</v>
      </c>
      <c r="M143" s="43">
        <f t="shared" si="29"/>
        <v>0</v>
      </c>
      <c r="N143" s="43">
        <f t="shared" si="29"/>
        <v>0</v>
      </c>
      <c r="O143" s="43">
        <f t="shared" si="29"/>
        <v>0</v>
      </c>
      <c r="P143" s="46">
        <f t="shared" si="27"/>
        <v>0</v>
      </c>
      <c r="R143" s="45">
        <v>36</v>
      </c>
      <c r="S143" s="46">
        <f t="shared" si="28"/>
        <v>0</v>
      </c>
    </row>
    <row r="144" spans="1:19" outlineLevel="1">
      <c r="A144" s="47"/>
      <c r="B144" s="41" t="s">
        <v>39</v>
      </c>
      <c r="C144" s="42" t="s">
        <v>16</v>
      </c>
      <c r="D144" s="43">
        <v>5000</v>
      </c>
      <c r="E144" s="44">
        <v>8</v>
      </c>
      <c r="F144" s="69">
        <f>Offerta!F92</f>
        <v>0</v>
      </c>
      <c r="G144" s="58"/>
      <c r="H144" s="58">
        <v>12</v>
      </c>
      <c r="I144" s="58">
        <v>12</v>
      </c>
      <c r="J144" s="58">
        <v>12</v>
      </c>
      <c r="K144" s="45">
        <f t="shared" si="25"/>
        <v>36</v>
      </c>
      <c r="L144" s="43">
        <f t="shared" si="29"/>
        <v>0</v>
      </c>
      <c r="M144" s="43">
        <f t="shared" si="29"/>
        <v>0</v>
      </c>
      <c r="N144" s="43">
        <f t="shared" si="29"/>
        <v>0</v>
      </c>
      <c r="O144" s="43">
        <f t="shared" si="29"/>
        <v>0</v>
      </c>
      <c r="P144" s="46">
        <f t="shared" si="27"/>
        <v>0</v>
      </c>
      <c r="R144" s="45">
        <v>36</v>
      </c>
      <c r="S144" s="46">
        <f t="shared" si="28"/>
        <v>0</v>
      </c>
    </row>
    <row r="145" spans="1:19" outlineLevel="1">
      <c r="A145" s="47"/>
      <c r="B145" s="41" t="s">
        <v>39</v>
      </c>
      <c r="C145" s="42" t="s">
        <v>16</v>
      </c>
      <c r="D145" s="43">
        <v>10000</v>
      </c>
      <c r="E145" s="44">
        <v>16</v>
      </c>
      <c r="F145" s="69">
        <f>Offerta!F93</f>
        <v>0</v>
      </c>
      <c r="G145" s="58"/>
      <c r="H145" s="58">
        <v>12</v>
      </c>
      <c r="I145" s="58">
        <v>12</v>
      </c>
      <c r="J145" s="58">
        <v>12</v>
      </c>
      <c r="K145" s="45">
        <f t="shared" si="25"/>
        <v>36</v>
      </c>
      <c r="L145" s="43">
        <f t="shared" si="29"/>
        <v>0</v>
      </c>
      <c r="M145" s="43">
        <f t="shared" si="29"/>
        <v>0</v>
      </c>
      <c r="N145" s="43">
        <f t="shared" si="29"/>
        <v>0</v>
      </c>
      <c r="O145" s="43">
        <f t="shared" si="29"/>
        <v>0</v>
      </c>
      <c r="P145" s="46">
        <f t="shared" si="27"/>
        <v>0</v>
      </c>
      <c r="R145" s="45">
        <v>36</v>
      </c>
      <c r="S145" s="46">
        <f t="shared" si="28"/>
        <v>0</v>
      </c>
    </row>
    <row r="146" spans="1:19" outlineLevel="1">
      <c r="A146" s="47"/>
      <c r="B146" s="41" t="s">
        <v>39</v>
      </c>
      <c r="C146" s="42" t="s">
        <v>16</v>
      </c>
      <c r="D146" s="43">
        <v>15000</v>
      </c>
      <c r="E146" s="44">
        <v>22</v>
      </c>
      <c r="F146" s="69">
        <f>Offerta!F94</f>
        <v>0</v>
      </c>
      <c r="G146" s="58"/>
      <c r="H146" s="58">
        <v>12</v>
      </c>
      <c r="I146" s="58">
        <v>12</v>
      </c>
      <c r="J146" s="58">
        <v>12</v>
      </c>
      <c r="K146" s="45">
        <f t="shared" si="25"/>
        <v>36</v>
      </c>
      <c r="L146" s="43">
        <f t="shared" si="29"/>
        <v>0</v>
      </c>
      <c r="M146" s="43">
        <f t="shared" si="29"/>
        <v>0</v>
      </c>
      <c r="N146" s="43">
        <f t="shared" si="29"/>
        <v>0</v>
      </c>
      <c r="O146" s="43">
        <f t="shared" si="29"/>
        <v>0</v>
      </c>
      <c r="P146" s="46">
        <f t="shared" si="27"/>
        <v>0</v>
      </c>
      <c r="R146" s="45">
        <v>36</v>
      </c>
      <c r="S146" s="46">
        <f t="shared" si="28"/>
        <v>0</v>
      </c>
    </row>
    <row r="147" spans="1:19" outlineLevel="1">
      <c r="A147" s="47"/>
      <c r="B147" s="41" t="s">
        <v>39</v>
      </c>
      <c r="C147" s="42" t="s">
        <v>16</v>
      </c>
      <c r="D147" s="43">
        <v>20000</v>
      </c>
      <c r="E147" s="44">
        <v>10</v>
      </c>
      <c r="F147" s="69">
        <f>Offerta!F95</f>
        <v>0</v>
      </c>
      <c r="G147" s="58"/>
      <c r="H147" s="58">
        <v>12</v>
      </c>
      <c r="I147" s="58">
        <v>12</v>
      </c>
      <c r="J147" s="58">
        <v>12</v>
      </c>
      <c r="K147" s="45">
        <f t="shared" si="25"/>
        <v>36</v>
      </c>
      <c r="L147" s="43">
        <f t="shared" si="29"/>
        <v>0</v>
      </c>
      <c r="M147" s="43">
        <f t="shared" si="29"/>
        <v>0</v>
      </c>
      <c r="N147" s="43">
        <f t="shared" si="29"/>
        <v>0</v>
      </c>
      <c r="O147" s="43">
        <f t="shared" si="29"/>
        <v>0</v>
      </c>
      <c r="P147" s="46">
        <f t="shared" si="27"/>
        <v>0</v>
      </c>
      <c r="R147" s="45">
        <v>36</v>
      </c>
      <c r="S147" s="46">
        <f t="shared" si="28"/>
        <v>0</v>
      </c>
    </row>
    <row r="148" spans="1:19" outlineLevel="1">
      <c r="A148" s="47"/>
      <c r="B148" s="41" t="s">
        <v>39</v>
      </c>
      <c r="C148" s="42" t="s">
        <v>16</v>
      </c>
      <c r="D148" s="43">
        <v>25000</v>
      </c>
      <c r="E148" s="44">
        <v>3</v>
      </c>
      <c r="F148" s="69">
        <f>Offerta!F96</f>
        <v>0</v>
      </c>
      <c r="G148" s="58"/>
      <c r="H148" s="58">
        <v>12</v>
      </c>
      <c r="I148" s="58">
        <v>12</v>
      </c>
      <c r="J148" s="58">
        <v>12</v>
      </c>
      <c r="K148" s="45">
        <f t="shared" si="25"/>
        <v>36</v>
      </c>
      <c r="L148" s="43">
        <f t="shared" si="29"/>
        <v>0</v>
      </c>
      <c r="M148" s="43">
        <f t="shared" si="29"/>
        <v>0</v>
      </c>
      <c r="N148" s="43">
        <f t="shared" si="29"/>
        <v>0</v>
      </c>
      <c r="O148" s="43">
        <f t="shared" si="29"/>
        <v>0</v>
      </c>
      <c r="P148" s="46">
        <f t="shared" si="27"/>
        <v>0</v>
      </c>
      <c r="R148" s="45">
        <v>36</v>
      </c>
      <c r="S148" s="46">
        <f t="shared" si="28"/>
        <v>0</v>
      </c>
    </row>
    <row r="149" spans="1:19" outlineLevel="1">
      <c r="A149" s="47"/>
      <c r="B149" s="41" t="s">
        <v>39</v>
      </c>
      <c r="C149" s="42" t="s">
        <v>16</v>
      </c>
      <c r="D149" s="43">
        <v>30000</v>
      </c>
      <c r="E149" s="44">
        <v>1</v>
      </c>
      <c r="F149" s="69">
        <f>Offerta!F97</f>
        <v>0</v>
      </c>
      <c r="G149" s="58"/>
      <c r="H149" s="58">
        <v>12</v>
      </c>
      <c r="I149" s="58">
        <v>12</v>
      </c>
      <c r="J149" s="58">
        <v>12</v>
      </c>
      <c r="K149" s="45">
        <f t="shared" si="25"/>
        <v>36</v>
      </c>
      <c r="L149" s="43">
        <f t="shared" si="29"/>
        <v>0</v>
      </c>
      <c r="M149" s="43">
        <f t="shared" si="29"/>
        <v>0</v>
      </c>
      <c r="N149" s="43">
        <f t="shared" si="29"/>
        <v>0</v>
      </c>
      <c r="O149" s="43">
        <f t="shared" si="29"/>
        <v>0</v>
      </c>
      <c r="P149" s="46">
        <f t="shared" si="27"/>
        <v>0</v>
      </c>
      <c r="R149" s="45">
        <v>36</v>
      </c>
      <c r="S149" s="46">
        <f t="shared" si="28"/>
        <v>0</v>
      </c>
    </row>
    <row r="150" spans="1:19" outlineLevel="1">
      <c r="A150" s="47"/>
      <c r="B150" s="41" t="s">
        <v>39</v>
      </c>
      <c r="C150" s="42" t="s">
        <v>17</v>
      </c>
      <c r="D150" s="43">
        <v>15000</v>
      </c>
      <c r="E150" s="44">
        <v>1</v>
      </c>
      <c r="F150" s="69">
        <f>Offerta!F99</f>
        <v>0</v>
      </c>
      <c r="G150" s="58"/>
      <c r="H150" s="58">
        <v>12</v>
      </c>
      <c r="I150" s="58">
        <v>12</v>
      </c>
      <c r="J150" s="58">
        <v>12</v>
      </c>
      <c r="K150" s="45">
        <f t="shared" si="25"/>
        <v>36</v>
      </c>
      <c r="L150" s="43">
        <f t="shared" si="29"/>
        <v>0</v>
      </c>
      <c r="M150" s="43">
        <f t="shared" si="29"/>
        <v>0</v>
      </c>
      <c r="N150" s="43">
        <f t="shared" si="29"/>
        <v>0</v>
      </c>
      <c r="O150" s="43">
        <f t="shared" si="29"/>
        <v>0</v>
      </c>
      <c r="P150" s="46">
        <f t="shared" si="27"/>
        <v>0</v>
      </c>
      <c r="R150" s="45">
        <v>36</v>
      </c>
      <c r="S150" s="46">
        <f t="shared" si="28"/>
        <v>0</v>
      </c>
    </row>
    <row r="151" spans="1:19" outlineLevel="1">
      <c r="A151" s="47"/>
      <c r="B151" s="41" t="s">
        <v>39</v>
      </c>
      <c r="C151" s="42" t="s">
        <v>17</v>
      </c>
      <c r="D151" s="43">
        <v>30000</v>
      </c>
      <c r="E151" s="44">
        <v>1</v>
      </c>
      <c r="F151" s="69">
        <f>Offerta!F100</f>
        <v>0</v>
      </c>
      <c r="G151" s="58"/>
      <c r="H151" s="58">
        <v>12</v>
      </c>
      <c r="I151" s="58">
        <v>12</v>
      </c>
      <c r="J151" s="58">
        <v>12</v>
      </c>
      <c r="K151" s="45">
        <f t="shared" si="25"/>
        <v>36</v>
      </c>
      <c r="L151" s="43">
        <f t="shared" si="29"/>
        <v>0</v>
      </c>
      <c r="M151" s="43">
        <f t="shared" si="29"/>
        <v>0</v>
      </c>
      <c r="N151" s="43">
        <f t="shared" si="29"/>
        <v>0</v>
      </c>
      <c r="O151" s="43">
        <f t="shared" si="29"/>
        <v>0</v>
      </c>
      <c r="P151" s="46">
        <f t="shared" si="27"/>
        <v>0</v>
      </c>
      <c r="R151" s="45">
        <v>36</v>
      </c>
      <c r="S151" s="46">
        <f t="shared" si="28"/>
        <v>0</v>
      </c>
    </row>
    <row r="152" spans="1:19" outlineLevel="1">
      <c r="A152" s="47"/>
      <c r="B152" s="41" t="s">
        <v>39</v>
      </c>
      <c r="C152" s="42" t="s">
        <v>33</v>
      </c>
      <c r="D152" s="43">
        <v>5000</v>
      </c>
      <c r="E152" s="44">
        <v>8</v>
      </c>
      <c r="F152" s="69">
        <f>Offerta!F109</f>
        <v>0</v>
      </c>
      <c r="G152" s="58"/>
      <c r="H152" s="58">
        <v>12</v>
      </c>
      <c r="I152" s="58">
        <v>12</v>
      </c>
      <c r="J152" s="58">
        <v>12</v>
      </c>
      <c r="K152" s="45">
        <f t="shared" si="25"/>
        <v>36</v>
      </c>
      <c r="L152" s="43">
        <f t="shared" si="29"/>
        <v>0</v>
      </c>
      <c r="M152" s="43">
        <f t="shared" si="29"/>
        <v>0</v>
      </c>
      <c r="N152" s="43">
        <f t="shared" si="29"/>
        <v>0</v>
      </c>
      <c r="O152" s="43">
        <f t="shared" si="29"/>
        <v>0</v>
      </c>
      <c r="P152" s="46">
        <f t="shared" si="27"/>
        <v>0</v>
      </c>
      <c r="R152" s="45">
        <v>36</v>
      </c>
      <c r="S152" s="46">
        <f t="shared" si="28"/>
        <v>0</v>
      </c>
    </row>
    <row r="153" spans="1:19" outlineLevel="1">
      <c r="A153" s="47"/>
      <c r="B153" s="41" t="s">
        <v>39</v>
      </c>
      <c r="C153" s="42" t="s">
        <v>33</v>
      </c>
      <c r="D153" s="43">
        <v>10000</v>
      </c>
      <c r="E153" s="44">
        <v>14</v>
      </c>
      <c r="F153" s="69">
        <f>Offerta!F110</f>
        <v>0</v>
      </c>
      <c r="G153" s="58"/>
      <c r="H153" s="58">
        <v>12</v>
      </c>
      <c r="I153" s="58">
        <v>12</v>
      </c>
      <c r="J153" s="58">
        <v>12</v>
      </c>
      <c r="K153" s="45">
        <f t="shared" si="25"/>
        <v>36</v>
      </c>
      <c r="L153" s="43">
        <f t="shared" si="29"/>
        <v>0</v>
      </c>
      <c r="M153" s="43">
        <f t="shared" si="29"/>
        <v>0</v>
      </c>
      <c r="N153" s="43">
        <f t="shared" si="29"/>
        <v>0</v>
      </c>
      <c r="O153" s="43">
        <f t="shared" si="29"/>
        <v>0</v>
      </c>
      <c r="P153" s="46">
        <f t="shared" si="27"/>
        <v>0</v>
      </c>
      <c r="R153" s="45">
        <v>36</v>
      </c>
      <c r="S153" s="46">
        <f t="shared" si="28"/>
        <v>0</v>
      </c>
    </row>
    <row r="154" spans="1:19" outlineLevel="1">
      <c r="A154" s="47"/>
      <c r="B154" s="41" t="s">
        <v>39</v>
      </c>
      <c r="C154" s="42" t="s">
        <v>18</v>
      </c>
      <c r="D154" s="43">
        <v>10000</v>
      </c>
      <c r="E154" s="44">
        <v>1</v>
      </c>
      <c r="F154" s="69">
        <f>Offerta!F114</f>
        <v>0</v>
      </c>
      <c r="G154" s="58"/>
      <c r="H154" s="58">
        <v>12</v>
      </c>
      <c r="I154" s="58">
        <v>12</v>
      </c>
      <c r="J154" s="58">
        <v>12</v>
      </c>
      <c r="K154" s="45">
        <f t="shared" si="25"/>
        <v>36</v>
      </c>
      <c r="L154" s="43">
        <f t="shared" si="29"/>
        <v>0</v>
      </c>
      <c r="M154" s="43">
        <f t="shared" si="29"/>
        <v>0</v>
      </c>
      <c r="N154" s="43">
        <f t="shared" si="29"/>
        <v>0</v>
      </c>
      <c r="O154" s="43">
        <f t="shared" si="29"/>
        <v>0</v>
      </c>
      <c r="P154" s="46">
        <f t="shared" si="27"/>
        <v>0</v>
      </c>
      <c r="R154" s="45">
        <v>36</v>
      </c>
      <c r="S154" s="46">
        <f t="shared" si="28"/>
        <v>0</v>
      </c>
    </row>
    <row r="155" spans="1:19" outlineLevel="1">
      <c r="A155" s="47"/>
      <c r="B155" s="41" t="s">
        <v>39</v>
      </c>
      <c r="C155" s="42" t="s">
        <v>18</v>
      </c>
      <c r="D155" s="43">
        <v>15000</v>
      </c>
      <c r="E155" s="44">
        <v>1</v>
      </c>
      <c r="F155" s="69">
        <f>Offerta!F115</f>
        <v>0</v>
      </c>
      <c r="G155" s="58"/>
      <c r="H155" s="58">
        <v>12</v>
      </c>
      <c r="I155" s="58">
        <v>12</v>
      </c>
      <c r="J155" s="58">
        <v>12</v>
      </c>
      <c r="K155" s="45">
        <f t="shared" si="25"/>
        <v>36</v>
      </c>
      <c r="L155" s="43">
        <f t="shared" si="29"/>
        <v>0</v>
      </c>
      <c r="M155" s="43">
        <f t="shared" si="29"/>
        <v>0</v>
      </c>
      <c r="N155" s="43">
        <f t="shared" si="29"/>
        <v>0</v>
      </c>
      <c r="O155" s="43">
        <f t="shared" si="29"/>
        <v>0</v>
      </c>
      <c r="P155" s="46">
        <f t="shared" si="27"/>
        <v>0</v>
      </c>
      <c r="R155" s="45">
        <v>36</v>
      </c>
      <c r="S155" s="46">
        <f t="shared" si="28"/>
        <v>0</v>
      </c>
    </row>
    <row r="156" spans="1:19" outlineLevel="1">
      <c r="A156" s="47"/>
      <c r="B156" s="41" t="s">
        <v>39</v>
      </c>
      <c r="C156" s="42" t="s">
        <v>22</v>
      </c>
      <c r="D156" s="43">
        <v>5000</v>
      </c>
      <c r="E156" s="44">
        <v>1</v>
      </c>
      <c r="F156" s="69">
        <f>Offerta!F101</f>
        <v>0</v>
      </c>
      <c r="G156" s="58"/>
      <c r="H156" s="58">
        <v>12</v>
      </c>
      <c r="I156" s="58">
        <v>12</v>
      </c>
      <c r="J156" s="58">
        <v>12</v>
      </c>
      <c r="K156" s="45">
        <f t="shared" si="25"/>
        <v>36</v>
      </c>
      <c r="L156" s="43">
        <f t="shared" si="29"/>
        <v>0</v>
      </c>
      <c r="M156" s="43">
        <f t="shared" si="29"/>
        <v>0</v>
      </c>
      <c r="N156" s="43">
        <f t="shared" si="29"/>
        <v>0</v>
      </c>
      <c r="O156" s="43">
        <f t="shared" si="29"/>
        <v>0</v>
      </c>
      <c r="P156" s="46">
        <f t="shared" si="27"/>
        <v>0</v>
      </c>
      <c r="R156" s="45">
        <v>36</v>
      </c>
      <c r="S156" s="46">
        <f t="shared" si="28"/>
        <v>0</v>
      </c>
    </row>
    <row r="157" spans="1:19" outlineLevel="1">
      <c r="A157" s="47"/>
      <c r="B157" s="41" t="s">
        <v>39</v>
      </c>
      <c r="C157" s="42" t="s">
        <v>22</v>
      </c>
      <c r="D157" s="43">
        <v>10000</v>
      </c>
      <c r="E157" s="44">
        <v>4</v>
      </c>
      <c r="F157" s="69">
        <f>Offerta!F102</f>
        <v>0</v>
      </c>
      <c r="G157" s="58"/>
      <c r="H157" s="58">
        <v>12</v>
      </c>
      <c r="I157" s="58">
        <v>12</v>
      </c>
      <c r="J157" s="58">
        <v>12</v>
      </c>
      <c r="K157" s="45">
        <f t="shared" si="25"/>
        <v>36</v>
      </c>
      <c r="L157" s="43">
        <f t="shared" si="29"/>
        <v>0</v>
      </c>
      <c r="M157" s="43">
        <f t="shared" si="29"/>
        <v>0</v>
      </c>
      <c r="N157" s="43">
        <f t="shared" si="29"/>
        <v>0</v>
      </c>
      <c r="O157" s="43">
        <f t="shared" si="29"/>
        <v>0</v>
      </c>
      <c r="P157" s="46">
        <f t="shared" si="27"/>
        <v>0</v>
      </c>
      <c r="R157" s="45">
        <v>36</v>
      </c>
      <c r="S157" s="46">
        <f t="shared" si="28"/>
        <v>0</v>
      </c>
    </row>
    <row r="158" spans="1:19" outlineLevel="1">
      <c r="A158" s="47"/>
      <c r="B158" s="41" t="s">
        <v>39</v>
      </c>
      <c r="C158" s="42" t="s">
        <v>22</v>
      </c>
      <c r="D158" s="43">
        <v>15000</v>
      </c>
      <c r="E158" s="44">
        <v>4</v>
      </c>
      <c r="F158" s="69">
        <f>Offerta!F103</f>
        <v>0</v>
      </c>
      <c r="G158" s="58"/>
      <c r="H158" s="58">
        <v>12</v>
      </c>
      <c r="I158" s="58">
        <v>12</v>
      </c>
      <c r="J158" s="58">
        <v>12</v>
      </c>
      <c r="K158" s="45">
        <f t="shared" si="25"/>
        <v>36</v>
      </c>
      <c r="L158" s="43">
        <f t="shared" si="29"/>
        <v>0</v>
      </c>
      <c r="M158" s="43">
        <f t="shared" si="29"/>
        <v>0</v>
      </c>
      <c r="N158" s="43">
        <f t="shared" si="29"/>
        <v>0</v>
      </c>
      <c r="O158" s="43">
        <f t="shared" si="29"/>
        <v>0</v>
      </c>
      <c r="P158" s="46">
        <f t="shared" si="27"/>
        <v>0</v>
      </c>
      <c r="R158" s="45">
        <v>36</v>
      </c>
      <c r="S158" s="46">
        <f t="shared" si="28"/>
        <v>0</v>
      </c>
    </row>
    <row r="159" spans="1:19" outlineLevel="1">
      <c r="A159" s="47"/>
      <c r="B159" s="41" t="s">
        <v>39</v>
      </c>
      <c r="C159" s="42" t="s">
        <v>22</v>
      </c>
      <c r="D159" s="43">
        <v>20000</v>
      </c>
      <c r="E159" s="44">
        <v>1</v>
      </c>
      <c r="F159" s="69">
        <f>Offerta!F104</f>
        <v>0</v>
      </c>
      <c r="G159" s="58"/>
      <c r="H159" s="58">
        <v>12</v>
      </c>
      <c r="I159" s="58">
        <v>12</v>
      </c>
      <c r="J159" s="58">
        <v>12</v>
      </c>
      <c r="K159" s="45">
        <f t="shared" si="25"/>
        <v>36</v>
      </c>
      <c r="L159" s="43">
        <f t="shared" si="29"/>
        <v>0</v>
      </c>
      <c r="M159" s="43">
        <f t="shared" si="29"/>
        <v>0</v>
      </c>
      <c r="N159" s="43">
        <f t="shared" si="29"/>
        <v>0</v>
      </c>
      <c r="O159" s="43">
        <f t="shared" si="29"/>
        <v>0</v>
      </c>
      <c r="P159" s="46">
        <f t="shared" si="27"/>
        <v>0</v>
      </c>
      <c r="R159" s="45">
        <v>36</v>
      </c>
      <c r="S159" s="46">
        <f t="shared" si="28"/>
        <v>0</v>
      </c>
    </row>
    <row r="160" spans="1:19" outlineLevel="1">
      <c r="A160" s="47"/>
      <c r="B160" s="41" t="s">
        <v>39</v>
      </c>
      <c r="C160" s="42" t="s">
        <v>23</v>
      </c>
      <c r="D160" s="43">
        <v>10000</v>
      </c>
      <c r="E160" s="44">
        <v>1</v>
      </c>
      <c r="F160" s="69">
        <f>Offerta!F107</f>
        <v>0</v>
      </c>
      <c r="G160" s="58"/>
      <c r="H160" s="58">
        <v>12</v>
      </c>
      <c r="I160" s="58">
        <v>12</v>
      </c>
      <c r="J160" s="58">
        <v>12</v>
      </c>
      <c r="K160" s="45">
        <f t="shared" ref="K160:K186" si="30">SUM(G160:J160)</f>
        <v>36</v>
      </c>
      <c r="L160" s="43">
        <f t="shared" ref="L160:O186" si="31">$E160*$F160*G160</f>
        <v>0</v>
      </c>
      <c r="M160" s="43">
        <f t="shared" si="31"/>
        <v>0</v>
      </c>
      <c r="N160" s="43">
        <f t="shared" si="31"/>
        <v>0</v>
      </c>
      <c r="O160" s="43">
        <f t="shared" si="31"/>
        <v>0</v>
      </c>
      <c r="P160" s="46">
        <f t="shared" si="27"/>
        <v>0</v>
      </c>
      <c r="R160" s="45">
        <v>36</v>
      </c>
      <c r="S160" s="46">
        <f t="shared" ref="S160:S186" si="32">F160*R160*E160</f>
        <v>0</v>
      </c>
    </row>
    <row r="161" spans="1:19" outlineLevel="1">
      <c r="A161" s="47"/>
      <c r="B161" s="41" t="s">
        <v>39</v>
      </c>
      <c r="C161" s="42" t="s">
        <v>21</v>
      </c>
      <c r="D161" s="43">
        <v>20000</v>
      </c>
      <c r="E161" s="44">
        <v>1</v>
      </c>
      <c r="F161" s="69">
        <f>Offerta!F122</f>
        <v>0</v>
      </c>
      <c r="G161" s="58"/>
      <c r="H161" s="58">
        <v>12</v>
      </c>
      <c r="I161" s="58">
        <v>12</v>
      </c>
      <c r="J161" s="58">
        <v>12</v>
      </c>
      <c r="K161" s="45">
        <f t="shared" si="30"/>
        <v>36</v>
      </c>
      <c r="L161" s="43">
        <f t="shared" si="31"/>
        <v>0</v>
      </c>
      <c r="M161" s="43">
        <f t="shared" si="31"/>
        <v>0</v>
      </c>
      <c r="N161" s="43">
        <f t="shared" si="31"/>
        <v>0</v>
      </c>
      <c r="O161" s="43">
        <f t="shared" si="31"/>
        <v>0</v>
      </c>
      <c r="P161" s="46">
        <f t="shared" si="27"/>
        <v>0</v>
      </c>
      <c r="R161" s="45">
        <v>36</v>
      </c>
      <c r="S161" s="46">
        <f t="shared" si="32"/>
        <v>0</v>
      </c>
    </row>
    <row r="162" spans="1:19" outlineLevel="1">
      <c r="A162" s="47"/>
      <c r="B162" s="41" t="s">
        <v>39</v>
      </c>
      <c r="C162" s="42" t="s">
        <v>24</v>
      </c>
      <c r="D162" s="43">
        <v>5000</v>
      </c>
      <c r="E162" s="44">
        <v>1</v>
      </c>
      <c r="F162" s="69">
        <f>Offerta!F111</f>
        <v>0</v>
      </c>
      <c r="G162" s="58"/>
      <c r="H162" s="58">
        <v>12</v>
      </c>
      <c r="I162" s="58">
        <v>12</v>
      </c>
      <c r="J162" s="58">
        <v>12</v>
      </c>
      <c r="K162" s="45">
        <f t="shared" si="30"/>
        <v>36</v>
      </c>
      <c r="L162" s="43">
        <f t="shared" si="31"/>
        <v>0</v>
      </c>
      <c r="M162" s="43">
        <f t="shared" si="31"/>
        <v>0</v>
      </c>
      <c r="N162" s="43">
        <f t="shared" si="31"/>
        <v>0</v>
      </c>
      <c r="O162" s="43">
        <f t="shared" si="31"/>
        <v>0</v>
      </c>
      <c r="P162" s="46">
        <f t="shared" ref="P162:P186" si="33">SUM(L162:O162)</f>
        <v>0</v>
      </c>
      <c r="R162" s="45">
        <v>36</v>
      </c>
      <c r="S162" s="46">
        <f t="shared" si="32"/>
        <v>0</v>
      </c>
    </row>
    <row r="163" spans="1:19" outlineLevel="1">
      <c r="A163" s="47"/>
      <c r="B163" s="41" t="s">
        <v>39</v>
      </c>
      <c r="C163" s="42" t="s">
        <v>38</v>
      </c>
      <c r="D163" s="43">
        <v>5000</v>
      </c>
      <c r="E163" s="44">
        <v>1</v>
      </c>
      <c r="F163" s="69">
        <f>Offerta!F108</f>
        <v>0</v>
      </c>
      <c r="G163" s="58"/>
      <c r="H163" s="58">
        <v>12</v>
      </c>
      <c r="I163" s="58">
        <v>12</v>
      </c>
      <c r="J163" s="58">
        <v>12</v>
      </c>
      <c r="K163" s="45">
        <f t="shared" si="30"/>
        <v>36</v>
      </c>
      <c r="L163" s="43">
        <f t="shared" si="31"/>
        <v>0</v>
      </c>
      <c r="M163" s="43">
        <f t="shared" si="31"/>
        <v>0</v>
      </c>
      <c r="N163" s="43">
        <f t="shared" si="31"/>
        <v>0</v>
      </c>
      <c r="O163" s="43">
        <f t="shared" si="31"/>
        <v>0</v>
      </c>
      <c r="P163" s="46">
        <f t="shared" si="33"/>
        <v>0</v>
      </c>
      <c r="R163" s="45">
        <v>36</v>
      </c>
      <c r="S163" s="46">
        <f t="shared" si="32"/>
        <v>0</v>
      </c>
    </row>
    <row r="164" spans="1:19" outlineLevel="1">
      <c r="A164" s="47"/>
      <c r="B164" s="41" t="s">
        <v>40</v>
      </c>
      <c r="C164" s="42" t="s">
        <v>16</v>
      </c>
      <c r="D164" s="43">
        <v>5000</v>
      </c>
      <c r="E164" s="44">
        <v>2</v>
      </c>
      <c r="F164" s="69">
        <f>Offerta!F92</f>
        <v>0</v>
      </c>
      <c r="G164" s="58"/>
      <c r="H164" s="58">
        <v>6</v>
      </c>
      <c r="I164" s="58">
        <v>12</v>
      </c>
      <c r="J164" s="58">
        <v>12</v>
      </c>
      <c r="K164" s="45">
        <f t="shared" si="30"/>
        <v>30</v>
      </c>
      <c r="L164" s="43">
        <f t="shared" si="31"/>
        <v>0</v>
      </c>
      <c r="M164" s="43">
        <f t="shared" si="31"/>
        <v>0</v>
      </c>
      <c r="N164" s="43">
        <f t="shared" si="31"/>
        <v>0</v>
      </c>
      <c r="O164" s="43">
        <f t="shared" si="31"/>
        <v>0</v>
      </c>
      <c r="P164" s="46">
        <f t="shared" si="33"/>
        <v>0</v>
      </c>
      <c r="R164" s="45">
        <v>36</v>
      </c>
      <c r="S164" s="46">
        <f t="shared" si="32"/>
        <v>0</v>
      </c>
    </row>
    <row r="165" spans="1:19" outlineLevel="1">
      <c r="A165" s="47"/>
      <c r="B165" s="41" t="s">
        <v>40</v>
      </c>
      <c r="C165" s="42" t="s">
        <v>16</v>
      </c>
      <c r="D165" s="43">
        <v>10000</v>
      </c>
      <c r="E165" s="44">
        <v>9</v>
      </c>
      <c r="F165" s="69">
        <f>Offerta!F93</f>
        <v>0</v>
      </c>
      <c r="G165" s="58"/>
      <c r="H165" s="58">
        <v>6</v>
      </c>
      <c r="I165" s="58">
        <v>12</v>
      </c>
      <c r="J165" s="58">
        <v>12</v>
      </c>
      <c r="K165" s="45">
        <f t="shared" si="30"/>
        <v>30</v>
      </c>
      <c r="L165" s="43">
        <f t="shared" si="31"/>
        <v>0</v>
      </c>
      <c r="M165" s="43">
        <f t="shared" si="31"/>
        <v>0</v>
      </c>
      <c r="N165" s="43">
        <f t="shared" si="31"/>
        <v>0</v>
      </c>
      <c r="O165" s="43">
        <f t="shared" si="31"/>
        <v>0</v>
      </c>
      <c r="P165" s="46">
        <f t="shared" si="33"/>
        <v>0</v>
      </c>
      <c r="R165" s="45">
        <v>36</v>
      </c>
      <c r="S165" s="46">
        <f t="shared" si="32"/>
        <v>0</v>
      </c>
    </row>
    <row r="166" spans="1:19" outlineLevel="1">
      <c r="A166" s="47"/>
      <c r="B166" s="41" t="s">
        <v>40</v>
      </c>
      <c r="C166" s="42" t="s">
        <v>16</v>
      </c>
      <c r="D166" s="43">
        <v>15000</v>
      </c>
      <c r="E166" s="44">
        <v>8</v>
      </c>
      <c r="F166" s="69">
        <f>Offerta!F94</f>
        <v>0</v>
      </c>
      <c r="G166" s="58"/>
      <c r="H166" s="58">
        <v>6</v>
      </c>
      <c r="I166" s="58">
        <v>12</v>
      </c>
      <c r="J166" s="58">
        <v>12</v>
      </c>
      <c r="K166" s="45">
        <f t="shared" si="30"/>
        <v>30</v>
      </c>
      <c r="L166" s="43">
        <f t="shared" si="31"/>
        <v>0</v>
      </c>
      <c r="M166" s="43">
        <f t="shared" si="31"/>
        <v>0</v>
      </c>
      <c r="N166" s="43">
        <f t="shared" si="31"/>
        <v>0</v>
      </c>
      <c r="O166" s="43">
        <f t="shared" si="31"/>
        <v>0</v>
      </c>
      <c r="P166" s="46">
        <f t="shared" si="33"/>
        <v>0</v>
      </c>
      <c r="R166" s="45">
        <v>36</v>
      </c>
      <c r="S166" s="46">
        <f t="shared" si="32"/>
        <v>0</v>
      </c>
    </row>
    <row r="167" spans="1:19" outlineLevel="1">
      <c r="A167" s="47"/>
      <c r="B167" s="41" t="s">
        <v>40</v>
      </c>
      <c r="C167" s="42" t="s">
        <v>16</v>
      </c>
      <c r="D167" s="43">
        <v>20000</v>
      </c>
      <c r="E167" s="44">
        <v>3</v>
      </c>
      <c r="F167" s="69">
        <f>Offerta!F95</f>
        <v>0</v>
      </c>
      <c r="G167" s="58"/>
      <c r="H167" s="58">
        <v>6</v>
      </c>
      <c r="I167" s="58">
        <v>12</v>
      </c>
      <c r="J167" s="58">
        <v>12</v>
      </c>
      <c r="K167" s="45">
        <f t="shared" si="30"/>
        <v>30</v>
      </c>
      <c r="L167" s="43">
        <f t="shared" si="31"/>
        <v>0</v>
      </c>
      <c r="M167" s="43">
        <f t="shared" si="31"/>
        <v>0</v>
      </c>
      <c r="N167" s="43">
        <f t="shared" si="31"/>
        <v>0</v>
      </c>
      <c r="O167" s="43">
        <f t="shared" si="31"/>
        <v>0</v>
      </c>
      <c r="P167" s="46">
        <f t="shared" si="33"/>
        <v>0</v>
      </c>
      <c r="R167" s="45">
        <v>36</v>
      </c>
      <c r="S167" s="46">
        <f t="shared" si="32"/>
        <v>0</v>
      </c>
    </row>
    <row r="168" spans="1:19" outlineLevel="1">
      <c r="A168" s="47"/>
      <c r="B168" s="41" t="s">
        <v>40</v>
      </c>
      <c r="C168" s="42" t="s">
        <v>17</v>
      </c>
      <c r="D168" s="43">
        <v>10000</v>
      </c>
      <c r="E168" s="44">
        <v>1</v>
      </c>
      <c r="F168" s="69">
        <f>Offerta!F98</f>
        <v>0</v>
      </c>
      <c r="G168" s="58"/>
      <c r="H168" s="58">
        <v>6</v>
      </c>
      <c r="I168" s="58">
        <v>12</v>
      </c>
      <c r="J168" s="58">
        <v>12</v>
      </c>
      <c r="K168" s="45">
        <f t="shared" si="30"/>
        <v>30</v>
      </c>
      <c r="L168" s="43">
        <f t="shared" si="31"/>
        <v>0</v>
      </c>
      <c r="M168" s="43">
        <f t="shared" si="31"/>
        <v>0</v>
      </c>
      <c r="N168" s="43">
        <f t="shared" si="31"/>
        <v>0</v>
      </c>
      <c r="O168" s="43">
        <f t="shared" si="31"/>
        <v>0</v>
      </c>
      <c r="P168" s="46">
        <f t="shared" si="33"/>
        <v>0</v>
      </c>
      <c r="R168" s="45">
        <v>36</v>
      </c>
      <c r="S168" s="46">
        <f t="shared" si="32"/>
        <v>0</v>
      </c>
    </row>
    <row r="169" spans="1:19" outlineLevel="1">
      <c r="A169" s="47"/>
      <c r="B169" s="41" t="s">
        <v>40</v>
      </c>
      <c r="C169" s="42" t="s">
        <v>33</v>
      </c>
      <c r="D169" s="43">
        <v>5000</v>
      </c>
      <c r="E169" s="44">
        <v>7</v>
      </c>
      <c r="F169" s="69">
        <f>Offerta!F109</f>
        <v>0</v>
      </c>
      <c r="G169" s="58"/>
      <c r="H169" s="58">
        <v>6</v>
      </c>
      <c r="I169" s="58">
        <v>12</v>
      </c>
      <c r="J169" s="58">
        <v>12</v>
      </c>
      <c r="K169" s="45">
        <f t="shared" si="30"/>
        <v>30</v>
      </c>
      <c r="L169" s="43">
        <f t="shared" si="31"/>
        <v>0</v>
      </c>
      <c r="M169" s="43">
        <f t="shared" si="31"/>
        <v>0</v>
      </c>
      <c r="N169" s="43">
        <f t="shared" si="31"/>
        <v>0</v>
      </c>
      <c r="O169" s="43">
        <f t="shared" si="31"/>
        <v>0</v>
      </c>
      <c r="P169" s="46">
        <f t="shared" si="33"/>
        <v>0</v>
      </c>
      <c r="R169" s="45">
        <v>36</v>
      </c>
      <c r="S169" s="46">
        <f t="shared" si="32"/>
        <v>0</v>
      </c>
    </row>
    <row r="170" spans="1:19" outlineLevel="1">
      <c r="A170" s="47"/>
      <c r="B170" s="41" t="s">
        <v>40</v>
      </c>
      <c r="C170" s="42" t="s">
        <v>33</v>
      </c>
      <c r="D170" s="43">
        <v>10000</v>
      </c>
      <c r="E170" s="44">
        <v>22</v>
      </c>
      <c r="F170" s="69">
        <f>Offerta!F110</f>
        <v>0</v>
      </c>
      <c r="G170" s="58"/>
      <c r="H170" s="58">
        <v>6</v>
      </c>
      <c r="I170" s="58">
        <v>12</v>
      </c>
      <c r="J170" s="58">
        <v>12</v>
      </c>
      <c r="K170" s="45">
        <f t="shared" si="30"/>
        <v>30</v>
      </c>
      <c r="L170" s="43">
        <f t="shared" si="31"/>
        <v>0</v>
      </c>
      <c r="M170" s="43">
        <f t="shared" si="31"/>
        <v>0</v>
      </c>
      <c r="N170" s="43">
        <f t="shared" si="31"/>
        <v>0</v>
      </c>
      <c r="O170" s="43">
        <f t="shared" si="31"/>
        <v>0</v>
      </c>
      <c r="P170" s="46">
        <f t="shared" si="33"/>
        <v>0</v>
      </c>
      <c r="R170" s="45">
        <v>36</v>
      </c>
      <c r="S170" s="46">
        <f t="shared" si="32"/>
        <v>0</v>
      </c>
    </row>
    <row r="171" spans="1:19" outlineLevel="1">
      <c r="A171" s="47"/>
      <c r="B171" s="41" t="s">
        <v>40</v>
      </c>
      <c r="C171" s="42" t="s">
        <v>22</v>
      </c>
      <c r="D171" s="43">
        <v>15000</v>
      </c>
      <c r="E171" s="44">
        <v>2</v>
      </c>
      <c r="F171" s="69">
        <f>Offerta!F103</f>
        <v>0</v>
      </c>
      <c r="G171" s="58"/>
      <c r="H171" s="58">
        <v>6</v>
      </c>
      <c r="I171" s="58">
        <v>12</v>
      </c>
      <c r="J171" s="58">
        <v>12</v>
      </c>
      <c r="K171" s="45">
        <f t="shared" si="30"/>
        <v>30</v>
      </c>
      <c r="L171" s="43">
        <f t="shared" si="31"/>
        <v>0</v>
      </c>
      <c r="M171" s="43">
        <f t="shared" si="31"/>
        <v>0</v>
      </c>
      <c r="N171" s="43">
        <f t="shared" si="31"/>
        <v>0</v>
      </c>
      <c r="O171" s="43">
        <f t="shared" si="31"/>
        <v>0</v>
      </c>
      <c r="P171" s="46">
        <f t="shared" si="33"/>
        <v>0</v>
      </c>
      <c r="R171" s="45">
        <v>36</v>
      </c>
      <c r="S171" s="46">
        <f t="shared" si="32"/>
        <v>0</v>
      </c>
    </row>
    <row r="172" spans="1:19" outlineLevel="1">
      <c r="A172" s="47"/>
      <c r="B172" s="41" t="s">
        <v>40</v>
      </c>
      <c r="C172" s="42" t="s">
        <v>22</v>
      </c>
      <c r="D172" s="43">
        <v>30000</v>
      </c>
      <c r="E172" s="44">
        <v>1</v>
      </c>
      <c r="F172" s="69">
        <f>Offerta!F106</f>
        <v>0</v>
      </c>
      <c r="G172" s="58"/>
      <c r="H172" s="58">
        <v>6</v>
      </c>
      <c r="I172" s="58">
        <v>12</v>
      </c>
      <c r="J172" s="58">
        <v>12</v>
      </c>
      <c r="K172" s="45">
        <f t="shared" si="30"/>
        <v>30</v>
      </c>
      <c r="L172" s="43">
        <f t="shared" si="31"/>
        <v>0</v>
      </c>
      <c r="M172" s="43">
        <f t="shared" si="31"/>
        <v>0</v>
      </c>
      <c r="N172" s="43">
        <f t="shared" si="31"/>
        <v>0</v>
      </c>
      <c r="O172" s="43">
        <f t="shared" si="31"/>
        <v>0</v>
      </c>
      <c r="P172" s="46">
        <f t="shared" si="33"/>
        <v>0</v>
      </c>
      <c r="R172" s="45">
        <v>36</v>
      </c>
      <c r="S172" s="46">
        <f t="shared" si="32"/>
        <v>0</v>
      </c>
    </row>
    <row r="173" spans="1:19" outlineLevel="1">
      <c r="A173" s="47"/>
      <c r="B173" s="41" t="s">
        <v>40</v>
      </c>
      <c r="C173" s="42" t="s">
        <v>23</v>
      </c>
      <c r="D173" s="43">
        <v>10000</v>
      </c>
      <c r="E173" s="44">
        <v>1</v>
      </c>
      <c r="F173" s="69">
        <f>Offerta!F107</f>
        <v>0</v>
      </c>
      <c r="G173" s="58"/>
      <c r="H173" s="58">
        <v>6</v>
      </c>
      <c r="I173" s="58">
        <v>12</v>
      </c>
      <c r="J173" s="58">
        <v>12</v>
      </c>
      <c r="K173" s="45">
        <f t="shared" si="30"/>
        <v>30</v>
      </c>
      <c r="L173" s="43">
        <f t="shared" si="31"/>
        <v>0</v>
      </c>
      <c r="M173" s="43">
        <f t="shared" si="31"/>
        <v>0</v>
      </c>
      <c r="N173" s="43">
        <f t="shared" si="31"/>
        <v>0</v>
      </c>
      <c r="O173" s="43">
        <f t="shared" si="31"/>
        <v>0</v>
      </c>
      <c r="P173" s="46">
        <f t="shared" si="33"/>
        <v>0</v>
      </c>
      <c r="R173" s="45">
        <v>36</v>
      </c>
      <c r="S173" s="46">
        <f t="shared" si="32"/>
        <v>0</v>
      </c>
    </row>
    <row r="174" spans="1:19" outlineLevel="1">
      <c r="A174" s="47"/>
      <c r="B174" s="41" t="s">
        <v>40</v>
      </c>
      <c r="C174" s="42" t="s">
        <v>20</v>
      </c>
      <c r="D174" s="43">
        <v>5000</v>
      </c>
      <c r="E174" s="44">
        <v>1</v>
      </c>
      <c r="F174" s="69">
        <f>Offerta!F124</f>
        <v>0</v>
      </c>
      <c r="G174" s="58"/>
      <c r="H174" s="58">
        <v>6</v>
      </c>
      <c r="I174" s="58">
        <v>12</v>
      </c>
      <c r="J174" s="58">
        <v>12</v>
      </c>
      <c r="K174" s="45">
        <f t="shared" si="30"/>
        <v>30</v>
      </c>
      <c r="L174" s="43">
        <f t="shared" si="31"/>
        <v>0</v>
      </c>
      <c r="M174" s="43">
        <f t="shared" si="31"/>
        <v>0</v>
      </c>
      <c r="N174" s="43">
        <f t="shared" si="31"/>
        <v>0</v>
      </c>
      <c r="O174" s="43">
        <f t="shared" si="31"/>
        <v>0</v>
      </c>
      <c r="P174" s="46">
        <f t="shared" si="33"/>
        <v>0</v>
      </c>
      <c r="R174" s="45">
        <v>36</v>
      </c>
      <c r="S174" s="46">
        <f t="shared" si="32"/>
        <v>0</v>
      </c>
    </row>
    <row r="175" spans="1:19" outlineLevel="1">
      <c r="A175" s="47"/>
      <c r="B175" s="41" t="s">
        <v>40</v>
      </c>
      <c r="C175" s="42" t="s">
        <v>20</v>
      </c>
      <c r="D175" s="43">
        <v>10000</v>
      </c>
      <c r="E175" s="44">
        <v>1</v>
      </c>
      <c r="F175" s="69">
        <f>Offerta!F125</f>
        <v>0</v>
      </c>
      <c r="G175" s="58"/>
      <c r="H175" s="58">
        <v>6</v>
      </c>
      <c r="I175" s="58">
        <v>12</v>
      </c>
      <c r="J175" s="58">
        <v>12</v>
      </c>
      <c r="K175" s="45">
        <f t="shared" si="30"/>
        <v>30</v>
      </c>
      <c r="L175" s="43">
        <f t="shared" si="31"/>
        <v>0</v>
      </c>
      <c r="M175" s="43">
        <f t="shared" si="31"/>
        <v>0</v>
      </c>
      <c r="N175" s="43">
        <f t="shared" si="31"/>
        <v>0</v>
      </c>
      <c r="O175" s="43">
        <f t="shared" si="31"/>
        <v>0</v>
      </c>
      <c r="P175" s="46">
        <f t="shared" si="33"/>
        <v>0</v>
      </c>
      <c r="R175" s="45">
        <v>36</v>
      </c>
      <c r="S175" s="46">
        <f t="shared" si="32"/>
        <v>0</v>
      </c>
    </row>
    <row r="176" spans="1:19" outlineLevel="1">
      <c r="A176" s="47"/>
      <c r="B176" s="41" t="s">
        <v>40</v>
      </c>
      <c r="C176" s="42" t="s">
        <v>19</v>
      </c>
      <c r="D176" s="43">
        <v>30000</v>
      </c>
      <c r="E176" s="44">
        <v>2</v>
      </c>
      <c r="F176" s="69">
        <f>Offerta!F120</f>
        <v>0</v>
      </c>
      <c r="G176" s="58"/>
      <c r="H176" s="58">
        <v>6</v>
      </c>
      <c r="I176" s="58">
        <v>12</v>
      </c>
      <c r="J176" s="58">
        <v>12</v>
      </c>
      <c r="K176" s="45">
        <f t="shared" si="30"/>
        <v>30</v>
      </c>
      <c r="L176" s="43">
        <f t="shared" si="31"/>
        <v>0</v>
      </c>
      <c r="M176" s="43">
        <f t="shared" si="31"/>
        <v>0</v>
      </c>
      <c r="N176" s="43">
        <f t="shared" si="31"/>
        <v>0</v>
      </c>
      <c r="O176" s="43">
        <f t="shared" si="31"/>
        <v>0</v>
      </c>
      <c r="P176" s="46">
        <f t="shared" si="33"/>
        <v>0</v>
      </c>
      <c r="R176" s="45">
        <v>36</v>
      </c>
      <c r="S176" s="46">
        <f t="shared" si="32"/>
        <v>0</v>
      </c>
    </row>
    <row r="177" spans="1:19" outlineLevel="1">
      <c r="A177" s="47"/>
      <c r="B177" s="41" t="s">
        <v>40</v>
      </c>
      <c r="C177" s="42" t="s">
        <v>24</v>
      </c>
      <c r="D177" s="43">
        <v>5000</v>
      </c>
      <c r="E177" s="44">
        <v>1</v>
      </c>
      <c r="F177" s="69">
        <f>Offerta!F111</f>
        <v>0</v>
      </c>
      <c r="G177" s="58"/>
      <c r="H177" s="58">
        <v>6</v>
      </c>
      <c r="I177" s="58">
        <v>12</v>
      </c>
      <c r="J177" s="58">
        <v>12</v>
      </c>
      <c r="K177" s="45">
        <f t="shared" si="30"/>
        <v>30</v>
      </c>
      <c r="L177" s="43">
        <f t="shared" si="31"/>
        <v>0</v>
      </c>
      <c r="M177" s="43">
        <f t="shared" si="31"/>
        <v>0</v>
      </c>
      <c r="N177" s="43">
        <f t="shared" si="31"/>
        <v>0</v>
      </c>
      <c r="O177" s="43">
        <f t="shared" si="31"/>
        <v>0</v>
      </c>
      <c r="P177" s="46">
        <f t="shared" si="33"/>
        <v>0</v>
      </c>
      <c r="R177" s="45">
        <v>36</v>
      </c>
      <c r="S177" s="46">
        <f t="shared" si="32"/>
        <v>0</v>
      </c>
    </row>
    <row r="178" spans="1:19" outlineLevel="1">
      <c r="A178" s="47"/>
      <c r="B178" s="41" t="s">
        <v>41</v>
      </c>
      <c r="C178" s="42" t="s">
        <v>16</v>
      </c>
      <c r="D178" s="43">
        <v>5000</v>
      </c>
      <c r="E178" s="44">
        <v>3</v>
      </c>
      <c r="F178" s="69">
        <f>Offerta!F92</f>
        <v>0</v>
      </c>
      <c r="G178" s="58"/>
      <c r="H178" s="58"/>
      <c r="I178" s="58"/>
      <c r="J178" s="58"/>
      <c r="K178" s="45">
        <f t="shared" si="30"/>
        <v>0</v>
      </c>
      <c r="L178" s="43">
        <f t="shared" si="31"/>
        <v>0</v>
      </c>
      <c r="M178" s="43">
        <f t="shared" si="31"/>
        <v>0</v>
      </c>
      <c r="N178" s="43">
        <f t="shared" si="31"/>
        <v>0</v>
      </c>
      <c r="O178" s="43">
        <f t="shared" si="31"/>
        <v>0</v>
      </c>
      <c r="P178" s="46">
        <f t="shared" si="33"/>
        <v>0</v>
      </c>
      <c r="R178" s="45">
        <v>36</v>
      </c>
      <c r="S178" s="46">
        <f t="shared" si="32"/>
        <v>0</v>
      </c>
    </row>
    <row r="179" spans="1:19" outlineLevel="1">
      <c r="A179" s="47"/>
      <c r="B179" s="41" t="s">
        <v>41</v>
      </c>
      <c r="C179" s="42" t="s">
        <v>16</v>
      </c>
      <c r="D179" s="43">
        <v>10000</v>
      </c>
      <c r="E179" s="44">
        <v>5</v>
      </c>
      <c r="F179" s="69">
        <f>Offerta!F93</f>
        <v>0</v>
      </c>
      <c r="G179" s="58"/>
      <c r="H179" s="58"/>
      <c r="I179" s="58"/>
      <c r="J179" s="58"/>
      <c r="K179" s="45">
        <f t="shared" si="30"/>
        <v>0</v>
      </c>
      <c r="L179" s="43">
        <f t="shared" si="31"/>
        <v>0</v>
      </c>
      <c r="M179" s="43">
        <f t="shared" si="31"/>
        <v>0</v>
      </c>
      <c r="N179" s="43">
        <f t="shared" si="31"/>
        <v>0</v>
      </c>
      <c r="O179" s="43">
        <f t="shared" si="31"/>
        <v>0</v>
      </c>
      <c r="P179" s="46">
        <f t="shared" si="33"/>
        <v>0</v>
      </c>
      <c r="R179" s="45">
        <v>36</v>
      </c>
      <c r="S179" s="46">
        <f t="shared" si="32"/>
        <v>0</v>
      </c>
    </row>
    <row r="180" spans="1:19" outlineLevel="1">
      <c r="A180" s="47"/>
      <c r="B180" s="41" t="s">
        <v>41</v>
      </c>
      <c r="C180" s="42" t="s">
        <v>16</v>
      </c>
      <c r="D180" s="43">
        <v>15000</v>
      </c>
      <c r="E180" s="44">
        <v>4</v>
      </c>
      <c r="F180" s="69">
        <f>Offerta!F94</f>
        <v>0</v>
      </c>
      <c r="G180" s="58"/>
      <c r="H180" s="58"/>
      <c r="I180" s="58"/>
      <c r="J180" s="58"/>
      <c r="K180" s="45">
        <f t="shared" si="30"/>
        <v>0</v>
      </c>
      <c r="L180" s="43">
        <f t="shared" si="31"/>
        <v>0</v>
      </c>
      <c r="M180" s="43">
        <f t="shared" si="31"/>
        <v>0</v>
      </c>
      <c r="N180" s="43">
        <f t="shared" si="31"/>
        <v>0</v>
      </c>
      <c r="O180" s="43">
        <f t="shared" si="31"/>
        <v>0</v>
      </c>
      <c r="P180" s="46">
        <f t="shared" si="33"/>
        <v>0</v>
      </c>
      <c r="R180" s="45">
        <v>36</v>
      </c>
      <c r="S180" s="46">
        <f t="shared" si="32"/>
        <v>0</v>
      </c>
    </row>
    <row r="181" spans="1:19" outlineLevel="1">
      <c r="A181" s="47"/>
      <c r="B181" s="41" t="s">
        <v>41</v>
      </c>
      <c r="C181" s="42" t="s">
        <v>18</v>
      </c>
      <c r="D181" s="43">
        <v>15000</v>
      </c>
      <c r="E181" s="44">
        <v>1</v>
      </c>
      <c r="F181" s="69">
        <f>Offerta!F115</f>
        <v>0</v>
      </c>
      <c r="G181" s="58"/>
      <c r="H181" s="58"/>
      <c r="I181" s="58"/>
      <c r="J181" s="58"/>
      <c r="K181" s="45">
        <f t="shared" si="30"/>
        <v>0</v>
      </c>
      <c r="L181" s="43">
        <f t="shared" si="31"/>
        <v>0</v>
      </c>
      <c r="M181" s="43">
        <f t="shared" si="31"/>
        <v>0</v>
      </c>
      <c r="N181" s="43">
        <f t="shared" si="31"/>
        <v>0</v>
      </c>
      <c r="O181" s="43">
        <f t="shared" si="31"/>
        <v>0</v>
      </c>
      <c r="P181" s="46">
        <f t="shared" si="33"/>
        <v>0</v>
      </c>
      <c r="R181" s="45">
        <v>36</v>
      </c>
      <c r="S181" s="46">
        <f t="shared" si="32"/>
        <v>0</v>
      </c>
    </row>
    <row r="182" spans="1:19" outlineLevel="1">
      <c r="A182" s="47"/>
      <c r="B182" s="41" t="s">
        <v>41</v>
      </c>
      <c r="C182" s="42" t="s">
        <v>33</v>
      </c>
      <c r="D182" s="43">
        <v>5000</v>
      </c>
      <c r="E182" s="44">
        <v>7</v>
      </c>
      <c r="F182" s="69">
        <f>Offerta!F109</f>
        <v>0</v>
      </c>
      <c r="G182" s="58"/>
      <c r="H182" s="58"/>
      <c r="I182" s="58"/>
      <c r="J182" s="58"/>
      <c r="K182" s="45">
        <f t="shared" si="30"/>
        <v>0</v>
      </c>
      <c r="L182" s="43">
        <f t="shared" si="31"/>
        <v>0</v>
      </c>
      <c r="M182" s="43">
        <f t="shared" si="31"/>
        <v>0</v>
      </c>
      <c r="N182" s="43">
        <f t="shared" si="31"/>
        <v>0</v>
      </c>
      <c r="O182" s="43">
        <f t="shared" si="31"/>
        <v>0</v>
      </c>
      <c r="P182" s="46">
        <f t="shared" si="33"/>
        <v>0</v>
      </c>
      <c r="R182" s="45">
        <v>36</v>
      </c>
      <c r="S182" s="46">
        <f t="shared" si="32"/>
        <v>0</v>
      </c>
    </row>
    <row r="183" spans="1:19" outlineLevel="1">
      <c r="A183" s="47"/>
      <c r="B183" s="41" t="s">
        <v>41</v>
      </c>
      <c r="C183" s="42" t="s">
        <v>33</v>
      </c>
      <c r="D183" s="43">
        <v>10000</v>
      </c>
      <c r="E183" s="44">
        <v>4</v>
      </c>
      <c r="F183" s="69">
        <f>Offerta!F110</f>
        <v>0</v>
      </c>
      <c r="G183" s="58"/>
      <c r="H183" s="58"/>
      <c r="I183" s="58"/>
      <c r="J183" s="58"/>
      <c r="K183" s="45">
        <f t="shared" si="30"/>
        <v>0</v>
      </c>
      <c r="L183" s="43">
        <f t="shared" si="31"/>
        <v>0</v>
      </c>
      <c r="M183" s="43">
        <f t="shared" si="31"/>
        <v>0</v>
      </c>
      <c r="N183" s="43">
        <f t="shared" si="31"/>
        <v>0</v>
      </c>
      <c r="O183" s="43">
        <f t="shared" si="31"/>
        <v>0</v>
      </c>
      <c r="P183" s="46">
        <f t="shared" si="33"/>
        <v>0</v>
      </c>
      <c r="R183" s="45">
        <v>36</v>
      </c>
      <c r="S183" s="46">
        <f t="shared" si="32"/>
        <v>0</v>
      </c>
    </row>
    <row r="184" spans="1:19" outlineLevel="1">
      <c r="A184" s="47"/>
      <c r="B184" s="41" t="s">
        <v>41</v>
      </c>
      <c r="C184" s="42" t="s">
        <v>22</v>
      </c>
      <c r="D184" s="43">
        <v>5000</v>
      </c>
      <c r="E184" s="44">
        <v>1</v>
      </c>
      <c r="F184" s="69">
        <f>Offerta!F101</f>
        <v>0</v>
      </c>
      <c r="G184" s="58"/>
      <c r="H184" s="58"/>
      <c r="I184" s="58"/>
      <c r="J184" s="58"/>
      <c r="K184" s="45">
        <f t="shared" si="30"/>
        <v>0</v>
      </c>
      <c r="L184" s="43">
        <f t="shared" si="31"/>
        <v>0</v>
      </c>
      <c r="M184" s="43">
        <f t="shared" si="31"/>
        <v>0</v>
      </c>
      <c r="N184" s="43">
        <f t="shared" si="31"/>
        <v>0</v>
      </c>
      <c r="O184" s="43">
        <f t="shared" si="31"/>
        <v>0</v>
      </c>
      <c r="P184" s="46">
        <f t="shared" si="33"/>
        <v>0</v>
      </c>
      <c r="R184" s="45">
        <v>36</v>
      </c>
      <c r="S184" s="46">
        <f t="shared" si="32"/>
        <v>0</v>
      </c>
    </row>
    <row r="185" spans="1:19" outlineLevel="1">
      <c r="A185" s="47"/>
      <c r="B185" s="41" t="s">
        <v>41</v>
      </c>
      <c r="C185" s="42" t="s">
        <v>21</v>
      </c>
      <c r="D185" s="43">
        <v>15000</v>
      </c>
      <c r="E185" s="48">
        <v>2</v>
      </c>
      <c r="F185" s="69">
        <f>Offerta!F121</f>
        <v>0</v>
      </c>
      <c r="G185" s="58"/>
      <c r="H185" s="58"/>
      <c r="I185" s="58"/>
      <c r="J185" s="58"/>
      <c r="K185" s="45">
        <f t="shared" si="30"/>
        <v>0</v>
      </c>
      <c r="L185" s="43">
        <f t="shared" si="31"/>
        <v>0</v>
      </c>
      <c r="M185" s="43">
        <f t="shared" si="31"/>
        <v>0</v>
      </c>
      <c r="N185" s="43">
        <f t="shared" si="31"/>
        <v>0</v>
      </c>
      <c r="O185" s="43">
        <f t="shared" si="31"/>
        <v>0</v>
      </c>
      <c r="P185" s="46">
        <f t="shared" si="33"/>
        <v>0</v>
      </c>
      <c r="R185" s="45">
        <v>36</v>
      </c>
      <c r="S185" s="46">
        <f t="shared" si="32"/>
        <v>0</v>
      </c>
    </row>
    <row r="186" spans="1:19" outlineLevel="1">
      <c r="A186" s="49"/>
      <c r="B186" s="41" t="s">
        <v>41</v>
      </c>
      <c r="C186" s="42" t="s">
        <v>20</v>
      </c>
      <c r="D186" s="43">
        <v>5000</v>
      </c>
      <c r="E186" s="48">
        <v>1</v>
      </c>
      <c r="F186" s="69">
        <f>Offerta!F124</f>
        <v>0</v>
      </c>
      <c r="G186" s="58"/>
      <c r="H186" s="58"/>
      <c r="I186" s="58"/>
      <c r="J186" s="58"/>
      <c r="K186" s="45">
        <f t="shared" si="30"/>
        <v>0</v>
      </c>
      <c r="L186" s="43">
        <f t="shared" si="31"/>
        <v>0</v>
      </c>
      <c r="M186" s="43">
        <f t="shared" si="31"/>
        <v>0</v>
      </c>
      <c r="N186" s="43">
        <f t="shared" si="31"/>
        <v>0</v>
      </c>
      <c r="O186" s="43">
        <f t="shared" si="31"/>
        <v>0</v>
      </c>
      <c r="P186" s="46">
        <f t="shared" si="33"/>
        <v>0</v>
      </c>
      <c r="R186" s="45">
        <v>36</v>
      </c>
      <c r="S186" s="46">
        <f t="shared" si="32"/>
        <v>0</v>
      </c>
    </row>
    <row r="187" spans="1:19">
      <c r="A187" s="50" t="s">
        <v>42</v>
      </c>
      <c r="B187" s="52"/>
      <c r="C187" s="52"/>
      <c r="D187" s="52"/>
      <c r="E187" s="54">
        <f>SUBTOTAL(9,E96:E186)</f>
        <v>419</v>
      </c>
      <c r="F187" s="59"/>
      <c r="G187" s="70"/>
      <c r="H187" s="70"/>
      <c r="I187" s="70"/>
      <c r="J187" s="70"/>
      <c r="K187" s="53"/>
      <c r="L187" s="54">
        <f t="shared" ref="L187:N187" si="34">SUBTOTAL(9,L95:L186)</f>
        <v>0</v>
      </c>
      <c r="M187" s="54">
        <f t="shared" si="34"/>
        <v>0</v>
      </c>
      <c r="N187" s="54">
        <f t="shared" si="34"/>
        <v>0</v>
      </c>
      <c r="O187" s="54">
        <f>SUBTOTAL(9,O95:O186)</f>
        <v>0</v>
      </c>
      <c r="P187" s="57">
        <f>SUBTOTAL(9,P95:P186)</f>
        <v>0</v>
      </c>
      <c r="R187" s="53"/>
      <c r="S187" s="57">
        <f>SUBTOTAL(9,S95:S186)</f>
        <v>0</v>
      </c>
    </row>
    <row r="188" spans="1:19">
      <c r="A188" s="60" t="s">
        <v>49</v>
      </c>
      <c r="B188" s="52"/>
      <c r="C188" s="52"/>
      <c r="D188" s="52"/>
      <c r="E188" s="54"/>
      <c r="F188" s="59"/>
      <c r="G188" s="70"/>
      <c r="H188" s="70"/>
      <c r="I188" s="70"/>
      <c r="J188" s="70"/>
      <c r="K188" s="53"/>
      <c r="L188" s="54">
        <f t="shared" ref="L188:N188" si="35">SUBTOTAL(9,L3:L187)</f>
        <v>0</v>
      </c>
      <c r="M188" s="54">
        <f t="shared" si="35"/>
        <v>0</v>
      </c>
      <c r="N188" s="54">
        <f t="shared" si="35"/>
        <v>0</v>
      </c>
      <c r="O188" s="54">
        <f>SUBTOTAL(9,O3:O187)</f>
        <v>0</v>
      </c>
      <c r="P188" s="57">
        <f>SUBTOTAL(9,P3:P187)</f>
        <v>0</v>
      </c>
      <c r="R188" s="53"/>
      <c r="S188" s="57">
        <f>SUBTOTAL(9,S3:S187)</f>
        <v>0</v>
      </c>
    </row>
    <row r="190" spans="1:19" ht="38.25">
      <c r="A190" s="32"/>
      <c r="B190" s="32"/>
      <c r="C190" s="33" t="s">
        <v>2</v>
      </c>
      <c r="D190" s="34"/>
      <c r="E190" s="34"/>
      <c r="F190" s="34" t="s">
        <v>100</v>
      </c>
      <c r="G190" s="34" t="s">
        <v>95</v>
      </c>
      <c r="H190" s="34" t="s">
        <v>96</v>
      </c>
      <c r="I190" s="34" t="s">
        <v>97</v>
      </c>
      <c r="J190" s="34" t="s">
        <v>98</v>
      </c>
      <c r="K190" s="34" t="s">
        <v>99</v>
      </c>
      <c r="L190" s="34" t="s">
        <v>11</v>
      </c>
      <c r="M190" s="34" t="s">
        <v>12</v>
      </c>
      <c r="N190" s="34" t="s">
        <v>13</v>
      </c>
      <c r="O190" s="34" t="s">
        <v>14</v>
      </c>
      <c r="P190" s="34" t="s">
        <v>15</v>
      </c>
      <c r="R190" s="34"/>
      <c r="S190" s="34"/>
    </row>
    <row r="191" spans="1:19" s="39" customFormat="1" outlineLevel="1">
      <c r="A191" s="1" t="s">
        <v>91</v>
      </c>
      <c r="B191" s="36"/>
      <c r="C191" s="37"/>
      <c r="D191" s="38"/>
      <c r="E191" s="37"/>
      <c r="F191" s="38"/>
      <c r="G191" s="38"/>
      <c r="H191" s="38"/>
      <c r="I191" s="38"/>
      <c r="J191" s="38"/>
      <c r="K191" s="38"/>
      <c r="L191" s="38"/>
      <c r="M191" s="38"/>
      <c r="N191" s="38"/>
      <c r="O191" s="38"/>
      <c r="P191" s="38"/>
      <c r="R191" s="38"/>
      <c r="S191" s="38"/>
    </row>
    <row r="192" spans="1:19" outlineLevel="1">
      <c r="A192" s="40"/>
      <c r="B192" s="41"/>
      <c r="C192" s="6" t="s">
        <v>93</v>
      </c>
      <c r="D192" s="43"/>
      <c r="E192" s="48"/>
      <c r="F192" s="69">
        <f>Offerta!F131</f>
        <v>0</v>
      </c>
      <c r="G192" s="71">
        <v>21</v>
      </c>
      <c r="H192" s="71">
        <v>20</v>
      </c>
      <c r="I192" s="71"/>
      <c r="J192" s="71"/>
      <c r="K192" s="45">
        <f t="shared" ref="K192:K193" si="36">SUM(G192:J192)</f>
        <v>41</v>
      </c>
      <c r="L192" s="43">
        <f>$F192*G192</f>
        <v>0</v>
      </c>
      <c r="M192" s="43">
        <f t="shared" ref="M192:O193" si="37">$F192*H192</f>
        <v>0</v>
      </c>
      <c r="N192" s="43">
        <f t="shared" si="37"/>
        <v>0</v>
      </c>
      <c r="O192" s="43">
        <f t="shared" si="37"/>
        <v>0</v>
      </c>
      <c r="P192" s="46">
        <f t="shared" ref="P192:P193" si="38">SUM(L192:O192)</f>
        <v>0</v>
      </c>
      <c r="R192" s="45"/>
      <c r="S192" s="46"/>
    </row>
    <row r="193" spans="1:19" outlineLevel="1">
      <c r="A193" s="49"/>
      <c r="B193" s="41"/>
      <c r="C193" s="6" t="s">
        <v>94</v>
      </c>
      <c r="D193" s="43"/>
      <c r="E193" s="48"/>
      <c r="F193" s="69">
        <f>Offerta!F132</f>
        <v>0</v>
      </c>
      <c r="G193" s="71">
        <v>18</v>
      </c>
      <c r="H193" s="71">
        <v>17</v>
      </c>
      <c r="I193" s="71"/>
      <c r="J193" s="71">
        <v>6</v>
      </c>
      <c r="K193" s="45">
        <f t="shared" si="36"/>
        <v>41</v>
      </c>
      <c r="L193" s="43">
        <f>$F193*G193</f>
        <v>0</v>
      </c>
      <c r="M193" s="43">
        <f t="shared" si="37"/>
        <v>0</v>
      </c>
      <c r="N193" s="43">
        <f t="shared" si="37"/>
        <v>0</v>
      </c>
      <c r="O193" s="43">
        <f t="shared" si="37"/>
        <v>0</v>
      </c>
      <c r="P193" s="46">
        <f t="shared" si="38"/>
        <v>0</v>
      </c>
      <c r="R193" s="45"/>
      <c r="S193" s="46"/>
    </row>
    <row r="194" spans="1:19">
      <c r="A194" s="12" t="s">
        <v>92</v>
      </c>
      <c r="B194" s="51"/>
      <c r="C194" s="52"/>
      <c r="D194" s="53"/>
      <c r="E194" s="54"/>
      <c r="F194" s="55"/>
      <c r="G194" s="56"/>
      <c r="H194" s="56"/>
      <c r="I194" s="56"/>
      <c r="J194" s="56"/>
      <c r="K194" s="53"/>
      <c r="L194" s="54">
        <f>SUBTOTAL(9,L191:L193)</f>
        <v>0</v>
      </c>
      <c r="M194" s="54">
        <f t="shared" ref="M194:O194" si="39">SUBTOTAL(9,M191:M193)</f>
        <v>0</v>
      </c>
      <c r="N194" s="54">
        <f t="shared" si="39"/>
        <v>0</v>
      </c>
      <c r="O194" s="54">
        <f t="shared" si="39"/>
        <v>0</v>
      </c>
      <c r="P194" s="57">
        <f>SUBTOTAL(9,P191:P193)</f>
        <v>0</v>
      </c>
      <c r="R194" s="53"/>
      <c r="S194" s="57"/>
    </row>
    <row r="195" spans="1:19">
      <c r="A195" s="60" t="s">
        <v>103</v>
      </c>
      <c r="B195" s="52"/>
      <c r="C195" s="52"/>
      <c r="D195" s="52"/>
      <c r="E195" s="54"/>
      <c r="F195" s="59"/>
      <c r="G195" s="56"/>
      <c r="H195" s="56"/>
      <c r="I195" s="56"/>
      <c r="J195" s="56"/>
      <c r="K195" s="53"/>
      <c r="L195" s="85">
        <f t="shared" ref="L195:N195" si="40">SUBTOTAL(9,L4:L194)</f>
        <v>0</v>
      </c>
      <c r="M195" s="54">
        <f t="shared" si="40"/>
        <v>0</v>
      </c>
      <c r="N195" s="54">
        <f t="shared" si="40"/>
        <v>0</v>
      </c>
      <c r="O195" s="54">
        <f>SUBTOTAL(9,O4:O194)</f>
        <v>0</v>
      </c>
      <c r="P195" s="85">
        <f>SUBTOTAL(9,P4:P194)</f>
        <v>0</v>
      </c>
      <c r="R195" s="53"/>
      <c r="S195" s="57">
        <f>SUBTOTAL(9,S4:S194)</f>
        <v>0</v>
      </c>
    </row>
    <row r="197" spans="1:19">
      <c r="A197" s="60" t="s">
        <v>114</v>
      </c>
      <c r="B197" s="52"/>
      <c r="C197" s="52"/>
      <c r="D197" s="52"/>
      <c r="E197" s="54"/>
      <c r="F197" s="59"/>
      <c r="G197" s="56"/>
      <c r="H197" s="56"/>
      <c r="I197" s="56"/>
      <c r="J197" s="56"/>
      <c r="K197" s="53"/>
      <c r="L197" s="54">
        <v>150000</v>
      </c>
      <c r="M197" s="54">
        <v>45000</v>
      </c>
      <c r="N197" s="54">
        <v>25000</v>
      </c>
      <c r="O197" s="54">
        <v>25000</v>
      </c>
      <c r="P197" s="57">
        <f>SUM(L197:O197)</f>
        <v>245000</v>
      </c>
      <c r="R197" s="53"/>
      <c r="S197" s="57"/>
    </row>
    <row r="198" spans="1:19">
      <c r="F198" s="62"/>
    </row>
    <row r="199" spans="1:19">
      <c r="A199" s="60" t="s">
        <v>102</v>
      </c>
      <c r="B199" s="52"/>
      <c r="C199" s="52"/>
      <c r="D199" s="52"/>
      <c r="E199" s="54"/>
      <c r="F199" s="59"/>
      <c r="G199" s="56"/>
      <c r="H199" s="56"/>
      <c r="I199" s="56"/>
      <c r="J199" s="56"/>
      <c r="K199" s="53"/>
      <c r="L199" s="54">
        <f>L195+L197</f>
        <v>150000</v>
      </c>
      <c r="M199" s="54">
        <f t="shared" ref="M199:P199" si="41">M195+M197</f>
        <v>45000</v>
      </c>
      <c r="N199" s="54">
        <f t="shared" si="41"/>
        <v>25000</v>
      </c>
      <c r="O199" s="54">
        <f t="shared" si="41"/>
        <v>25000</v>
      </c>
      <c r="P199" s="57">
        <f t="shared" si="41"/>
        <v>245000</v>
      </c>
      <c r="R199" s="53"/>
      <c r="S199" s="57">
        <f t="shared" ref="S199" si="42">S195+S197</f>
        <v>0</v>
      </c>
    </row>
    <row r="202" spans="1:19">
      <c r="F202" s="62"/>
    </row>
  </sheetData>
  <sheetProtection sheet="1" objects="1" scenarios="1"/>
  <mergeCells count="2">
    <mergeCell ref="F1:P1"/>
    <mergeCell ref="R1:S1"/>
  </mergeCells>
  <pageMargins left="0.78740157480314965" right="0.78740157480314965" top="0.78740157480314965" bottom="0.78740157480314965" header="0.31496062992125984" footer="0.31496062992125984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Offerta</vt:lpstr>
      <vt:lpstr>Calcolo</vt:lpstr>
      <vt:lpstr>Offerta!Area_stampa</vt:lpstr>
      <vt:lpstr>Calcolo!Titoli_stampa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tommasini</dc:creator>
  <cp:lastModifiedBy>Utente</cp:lastModifiedBy>
  <cp:lastPrinted>2018-09-22T15:06:13Z</cp:lastPrinted>
  <dcterms:created xsi:type="dcterms:W3CDTF">2018-03-14T17:17:26Z</dcterms:created>
  <dcterms:modified xsi:type="dcterms:W3CDTF">2018-10-05T10:46:12Z</dcterms:modified>
</cp:coreProperties>
</file>