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sacche" sheetId="1" r:id="rId1"/>
    <sheet name="bilance" sheetId="2" r:id="rId2"/>
    <sheet name="saldatori" sheetId="3" r:id="rId3"/>
    <sheet name="scompositori" sheetId="4" r:id="rId4"/>
    <sheet name="software" sheetId="11" r:id="rId5"/>
    <sheet name="filtraggio" sheetId="5" r:id="rId6"/>
    <sheet name="materiale supporto" sheetId="7" r:id="rId7"/>
    <sheet name="PROGETTO" sheetId="14" r:id="rId8"/>
    <sheet name="ASSISTENZA TECNICA" sheetId="8" r:id="rId9"/>
    <sheet name="ADDESTRAMENTO" sheetId="12" r:id="rId10"/>
    <sheet name="SUPPORTO SCIENTIFICO" sheetId="13" r:id="rId11"/>
    <sheet name="sintesi" sheetId="6" r:id="rId12"/>
  </sheets>
  <calcPr calcId="114210"/>
</workbook>
</file>

<file path=xl/calcChain.xml><?xml version="1.0" encoding="utf-8"?>
<calcChain xmlns="http://schemas.openxmlformats.org/spreadsheetml/2006/main">
  <c r="D28" i="1"/>
  <c r="C13" i="8"/>
  <c r="A11"/>
  <c r="C5" i="14"/>
  <c r="A4" i="8"/>
  <c r="A5"/>
  <c r="A6"/>
  <c r="A7"/>
  <c r="A8"/>
  <c r="A9"/>
  <c r="A10"/>
  <c r="C22" i="1"/>
  <c r="C11" i="12"/>
  <c r="C6" i="13"/>
  <c r="A4" i="12"/>
  <c r="A5"/>
  <c r="A6"/>
  <c r="A7"/>
  <c r="A8"/>
  <c r="A9"/>
  <c r="C18" i="11"/>
  <c r="A5"/>
  <c r="A6"/>
  <c r="A7"/>
  <c r="A8"/>
  <c r="A9"/>
  <c r="A10"/>
  <c r="A11"/>
  <c r="A12"/>
  <c r="A13"/>
  <c r="A14"/>
  <c r="A15"/>
  <c r="A16"/>
  <c r="C22" i="2"/>
  <c r="A4" i="4"/>
  <c r="A5"/>
  <c r="A6"/>
  <c r="A7"/>
  <c r="A8"/>
  <c r="A9"/>
  <c r="A10"/>
  <c r="A11"/>
  <c r="A12"/>
  <c r="A13"/>
  <c r="A14"/>
  <c r="A15"/>
  <c r="A16"/>
  <c r="A17"/>
  <c r="C30" i="2"/>
  <c r="C29"/>
  <c r="C8" i="5"/>
  <c r="A4"/>
  <c r="A5"/>
  <c r="A6"/>
  <c r="A4" i="2"/>
  <c r="A5"/>
  <c r="A6"/>
  <c r="A7"/>
  <c r="A8"/>
  <c r="A9"/>
  <c r="A10"/>
  <c r="A11"/>
  <c r="A12"/>
  <c r="A13"/>
  <c r="A14"/>
  <c r="A15"/>
  <c r="A16"/>
  <c r="A17"/>
  <c r="A18"/>
  <c r="A19"/>
  <c r="A20"/>
  <c r="C31"/>
  <c r="C19" i="4"/>
  <c r="A10" i="3"/>
  <c r="A11"/>
  <c r="A12"/>
  <c r="A13"/>
  <c r="A4"/>
  <c r="A5"/>
  <c r="A6"/>
  <c r="A5" i="1"/>
  <c r="A6"/>
  <c r="A7"/>
  <c r="A8"/>
  <c r="A9"/>
  <c r="A10"/>
  <c r="A11"/>
  <c r="A12"/>
  <c r="A13"/>
  <c r="A14"/>
  <c r="A15"/>
  <c r="A16"/>
  <c r="A17"/>
  <c r="A18"/>
  <c r="A19"/>
  <c r="A20"/>
  <c r="H21" i="3"/>
  <c r="H20"/>
  <c r="H19"/>
  <c r="B19" i="6"/>
  <c r="C15" i="3"/>
  <c r="B8" i="6"/>
  <c r="B6"/>
  <c r="B12"/>
  <c r="B21"/>
</calcChain>
</file>

<file path=xl/sharedStrings.xml><?xml version="1.0" encoding="utf-8"?>
<sst xmlns="http://schemas.openxmlformats.org/spreadsheetml/2006/main" count="273" uniqueCount="155">
  <si>
    <t>SI/NO</t>
  </si>
  <si>
    <t>descrizione</t>
  </si>
  <si>
    <t>tipologia: obbligatorio/oggetto valutazione</t>
  </si>
  <si>
    <t>Tempo di filtrazione inferiore a 20 minuti</t>
  </si>
  <si>
    <t>Sistema di protezione ago post-donazione preconnesso.</t>
  </si>
  <si>
    <t>Sacche confezionate singolarmente.</t>
  </si>
  <si>
    <t>Latex free</t>
  </si>
  <si>
    <t xml:space="preserve"> </t>
  </si>
  <si>
    <t>caratteristiche migliorative per efficientare il processo di lavorazione</t>
  </si>
  <si>
    <r>
      <t xml:space="preserve"> </t>
    </r>
    <r>
      <rPr>
        <sz val="11"/>
        <color indexed="8"/>
        <rFont val="Calibri"/>
        <family val="2"/>
      </rPr>
      <t>Priming diretto</t>
    </r>
  </si>
  <si>
    <t>dispositivo medico</t>
  </si>
  <si>
    <t>Passaggio automatico a batteria interna in caso di interruzione dell’alimentazione a rete.</t>
  </si>
  <si>
    <t>Le bilance destinate ai centri mobili dovranno essere trasportabili e dotate di apposita valigetta</t>
  </si>
  <si>
    <t>Bilance elettroniche per donazione conformi alla Direttiva CE 93/42 e rispondenti alle norme tecniche CEI 62.5 (EN60601-1) e successive modifiche ed integrazioni.</t>
  </si>
  <si>
    <t>SACCHE</t>
  </si>
  <si>
    <t xml:space="preserve">sacca 1: sistemi di raccolta con filtri in linea per leucodeplezione da concentrato eritrocitario </t>
  </si>
  <si>
    <t>sacca 2: sistemi di raccolta con filtri in linea per leucodeplezione da sangue intero</t>
  </si>
  <si>
    <t>BILANCE PER LA RACCOLTA</t>
  </si>
  <si>
    <t>OBBLIGATORIO</t>
  </si>
  <si>
    <t xml:space="preserve">SALDATORI DA BANCO </t>
  </si>
  <si>
    <t xml:space="preserve">SALDATORI PORTATILI  </t>
  </si>
  <si>
    <r>
      <t>(</t>
    </r>
    <r>
      <rPr>
        <u/>
        <sz val="11"/>
        <color indexed="8"/>
        <rFont val="Calibri"/>
        <family val="2"/>
      </rPr>
      <t>vs. 62.5</t>
    </r>
    <r>
      <rPr>
        <sz val="11"/>
        <color theme="1"/>
        <rFont val="Calibri"/>
        <family val="2"/>
        <scheme val="minor"/>
      </rPr>
      <t xml:space="preserve">) Avere esplicita </t>
    </r>
    <r>
      <rPr>
        <b/>
        <sz val="11"/>
        <color indexed="8"/>
        <rFont val="Calibri"/>
        <family val="2"/>
      </rPr>
      <t xml:space="preserve">dichiarazione </t>
    </r>
    <r>
      <rPr>
        <sz val="11"/>
        <color theme="1"/>
        <rFont val="Calibri"/>
        <family val="2"/>
        <scheme val="minor"/>
      </rPr>
      <t>della Ditta Offerente di possibilità di utilizzo su tubatismi ancora connessi al braccio del donatore nel corso della donazione. DICHIARAZIONE</t>
    </r>
  </si>
  <si>
    <t>SCOMPOSITORI</t>
  </si>
  <si>
    <t>Dotato di ruote con freno</t>
  </si>
  <si>
    <r>
      <rPr>
        <sz val="7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Numero minimo di 40 sacche cadauno</t>
    </r>
  </si>
  <si>
    <t>SISTEMI FILTRAGGIO</t>
  </si>
  <si>
    <t>Elevabile da 150 cm a 200 cm</t>
  </si>
  <si>
    <t>sacche</t>
  </si>
  <si>
    <t>bilance</t>
  </si>
  <si>
    <t>saldatori</t>
  </si>
  <si>
    <t>scompositori</t>
  </si>
  <si>
    <t>sistemi filtraggio</t>
  </si>
  <si>
    <t xml:space="preserve">soglia </t>
  </si>
  <si>
    <t>progetto</t>
  </si>
  <si>
    <t>assistenza tecnica</t>
  </si>
  <si>
    <t>addestramento</t>
  </si>
  <si>
    <t>supporto scientifico</t>
  </si>
  <si>
    <t>BILANCE FISSE</t>
  </si>
  <si>
    <t>BILANCE PORTATILI</t>
  </si>
  <si>
    <t>AUSLBO</t>
  </si>
  <si>
    <t>IMOLA</t>
  </si>
  <si>
    <t>AOUBO</t>
  </si>
  <si>
    <t>TOTALE SERVIZI</t>
  </si>
  <si>
    <t>TOTALE CARATTERISTICHE</t>
  </si>
  <si>
    <t>Facile pulitura della testa saldante in caso di rottura della sacca con fuoriuscita di liquido biologico. DESCRIZIONE MODALITA' E PRODOTTI</t>
  </si>
  <si>
    <t>possibilità di metterli in parallelo e numero massimo possibile</t>
  </si>
  <si>
    <t xml:space="preserve">saldatori conformi alla Direttiva CE 93/42 e rispondenti alle norme tecniche [ CEI 66.5 (EN61010-1) per saldatori da banco]. </t>
  </si>
  <si>
    <t xml:space="preserve">saldatori conformi alla Direttiva CE 93/42 e rispondenti alle norme tecniche [CEI 62.5 (EN60601-1) per saldatori portatili </t>
  </si>
  <si>
    <t>saldatori da banco</t>
  </si>
  <si>
    <t>saldatori portatili</t>
  </si>
  <si>
    <t>carrelli per saldatori portatili</t>
  </si>
  <si>
    <t>Il materiale di supporto dovrà essere fornito a titolo gratuito</t>
  </si>
  <si>
    <t xml:space="preserve">sacche per sangue autologo </t>
  </si>
  <si>
    <t>sacche transfer do 600 ml</t>
  </si>
  <si>
    <t>quantitativi/anno</t>
  </si>
  <si>
    <t>fornite in sconto merce</t>
  </si>
  <si>
    <t>sacche transfer do 1000 ml</t>
  </si>
  <si>
    <t>sacche transfer pediatriche (indicativamente 150ml)</t>
  </si>
  <si>
    <t>sacche transfer do 300 ml</t>
  </si>
  <si>
    <t>nei quantitativi necessari all'esecuzione delle manutenzioni autonome</t>
  </si>
  <si>
    <t>prodotti per la disinfezione (se dedicati)</t>
  </si>
  <si>
    <t>tipologia: obbligatorio / oggetto valutazione</t>
  </si>
  <si>
    <t>TOTALE PUNTEGGIO MASSIMO</t>
  </si>
  <si>
    <t>Arresto automatico con chiusura clamp al raggiungimento del volume impostato di raccolta.</t>
  </si>
  <si>
    <t>Nel caso delle bilance fisse, i dati dovranno essere trasmessi al sistema gestionale mediante rete cablata (LAN) mentre, nel caso delle bilance mobili, dovranno essere trasmesse mediante rete cablata (LAN) o attraverso usb.</t>
  </si>
  <si>
    <t xml:space="preserve">Tutte le bilance dobranno essere corredate di supporto adeguato </t>
  </si>
  <si>
    <t>Supporto delle bilance regolabile in altezza e dotato di ruote per spostamento (donatore braccio dx/sx)</t>
  </si>
  <si>
    <r>
      <t>Facile pulitura della testa saldante in caso di rottura della sacca con fuoriuscita di liquido biologico. DESCRIZIONE MODALIT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 xml:space="preserve"> E PRODOTTI</t>
    </r>
  </si>
  <si>
    <t>Saldatori portatili alimentati a batteria e completi di stativo su ruote (quantitativi di carrelli specificati in calce)</t>
  </si>
  <si>
    <t>Alimentazione da rete elettrica o tramite batteria ricaricabile</t>
  </si>
  <si>
    <t>Possibilità di installazione antenna integrata ed apposito lettore per passaggio a tecnologia RFID</t>
  </si>
  <si>
    <t>Saldatura automatica dei tubi al termine della procedura.</t>
  </si>
  <si>
    <t>I dati dovranno essere trasmessi al sistema gestionale mediante rete cablata (LAN)</t>
  </si>
  <si>
    <t>Funzionamento in modalità off-line con possibilità di scarico successivo (tramite usb, cavo, wireless, …) senza perdita dei dati.</t>
  </si>
  <si>
    <t>Scompositori conformi alla Direttiva CE 93/42 e rispondenti alle norme tecniche CEI 66.5 (EN61010-1) e successive modifiche ed integrazioni.</t>
  </si>
  <si>
    <t>Caratteristiche migliorative per efficientare il processo di lavorazione</t>
  </si>
  <si>
    <t>TOTALE</t>
  </si>
  <si>
    <r>
      <t>Dotati di clamp saldanti incorporat</t>
    </r>
    <r>
      <rPr>
        <strike/>
        <sz val="11"/>
        <rFont val="Calibri"/>
        <family val="2"/>
      </rPr>
      <t>i</t>
    </r>
    <r>
      <rPr>
        <sz val="11"/>
        <rFont val="Calibri"/>
        <family val="2"/>
      </rPr>
      <t xml:space="preserve"> per isolare i diversi emocomponenti.</t>
    </r>
  </si>
  <si>
    <t>Dotate di lettore barcode per registrare tutte le fasi della raccolta</t>
  </si>
  <si>
    <r>
      <t>Come da Decreto Ministeriale N. 69 del 2-11-2015, la filtrazione pre-storage deve avere un residuo leucocitario per unità inferiore a 1x10</t>
    </r>
    <r>
      <rPr>
        <vertAlign val="superscript"/>
        <sz val="11"/>
        <rFont val="Calibri"/>
        <family val="2"/>
      </rPr>
      <t xml:space="preserve">6 </t>
    </r>
  </si>
  <si>
    <t>SOFTWARE DI GESTIONE  DEL PROCESSO</t>
  </si>
  <si>
    <t>Indicare i moduli DM: identificativo, funzione, destinazione d'uso e classe DM</t>
  </si>
  <si>
    <t>Software di gestione del processo in considerazione delle attività previste non deve essere Dispositivo Medico; tuttavia qualora il software sia dotato di moduli la cui destinazione d'uso prevista dal fabbricante ricada nella definizione DM di cui alla direttiva 92/42/CE (o al Regolamento Europeo 745/2017) detti moduli dovranno essere certificati CE con classe di rischio coerente con la destinazione d'uso .</t>
  </si>
  <si>
    <t xml:space="preserve">OBBLIGATORIO SE PRESENTI </t>
  </si>
  <si>
    <t>software gestionale deve garantire un collegamento bidirezionalmente tra gestionale in uso ai Servizi Trasfusionali  (di seguito SWSIT) e bilance/scompositori</t>
  </si>
  <si>
    <t>allarme in seguito verifica tramite lettura barcode lotto sacca scaduto</t>
  </si>
  <si>
    <t>alimentazione a rete e a batteria</t>
  </si>
  <si>
    <t>set minimo di dati trasferiti da bilancia a SWSIT (in associazione alla worklist ricevuta da SWSIT): 
data/ora inizio procedura
data/ora fine procedura
durata procedura
ID operatore inizio donazione
ID operatore fine donazione
ID strumento
allarmi verificatisi durante procedura
programma impostato
peso/volume effettivamente raccolto
ID sacca (ref/codice sacca, lotto/scadenza)</t>
  </si>
  <si>
    <t>In grado di leggere tramite barcode da etichette prodotte da Servizio Trasfusionale: ID donatore, ID donazione, Profilo donazione
In grado di fare chek tra dati da worklist e dati letti da barcode</t>
  </si>
  <si>
    <t>In grado di leggere da barcode ID sacca (ref/codice, lotto/scadenza) associandolo a ID donazione</t>
  </si>
  <si>
    <t>Presenza etichetta a norma di legge (Barcode ISBT 128) con dati in chiaro e codice a barre atto a garantire la massima tracciabilità del prodotto a norma di legge</t>
  </si>
  <si>
    <t>Presenza di sacchetta reservoir che consenta la deviazione del primo volume di sangue</t>
  </si>
  <si>
    <t>Presenza codice di identificazione sui tubatismi della sacca</t>
  </si>
  <si>
    <t>Possibilità passaggio a tecnologia RFID sulle sacche</t>
  </si>
  <si>
    <t>Minisacca preassemblata per il campionamento di almeno 30 ml di sangue, tramite sistema tipo Vacutainer, per gli esami obbligatori, senza anticoagulante sulla linea di campionamento</t>
  </si>
  <si>
    <t>Soluzione conservante ed anticoagulante certificata per un periodo di conservazione dei globuli rossi non inferiore a 42 giorni</t>
  </si>
  <si>
    <t>Presenza di un sistema atto a segnalare: tubo fuori clamp, fine raccolta, assenza di flusso, tempo di raccolta eccessivo, volume impostato non raggiunto, errore lettura barcode, stato batteria</t>
  </si>
  <si>
    <t>Possibilità di azzeramento in automatico ad inizio procedura, tenendo conto della tara al variare del tipo di sacca, ovvero programmabile per la pesatura di qualsiasi sacca presente sul mercato.</t>
  </si>
  <si>
    <t>saldatura idonea ad essere eseguita su diverse tipologie di tubatismo in PVC con diametro esterno compreso indicativamente tra 2 e 6 mm (entrambi i lembi saldati senza rotture). DICHIARAZIONE DITTA O ATTESTAZIONE PROVE ESEGUITE DALLA DITTA</t>
  </si>
  <si>
    <t>Completezza dei parametri di donazione e stato bilancia visualizzabili a display, ad es.: data, ora, volume impostato e raccolto, flusso istantaneo e andamento grafico, identificativo donazione, parametri tecnici bilance, messaggi di errore, tipologia programma sacche.</t>
  </si>
  <si>
    <t>Completezza dei parametri di lavorazione e stato scompositore visualizzabili a display, ad es.: presenza tubi, stato delle clamp, messaggi di errore, tipologia programma sacche, peso emocomponenti, durata scomposizione, identificativo unità, identificativo operatore, ecc.</t>
  </si>
  <si>
    <t>Programmabile per la scomposizione di tutte le tipologie di sacche presenti sul mercato.</t>
  </si>
  <si>
    <t>Completezza del sistema di segnalazione di situazioni anomale, ad es.: errori di posizionamento dei tubatismi nelle clamp ad inizio procedura e durante l’intero processo di scomposizione, fine scomposizione, errore lettura barcode, nel caso il tempo del processo di scomposizione sia troppo lungo (così da evidenziare eventuali rotture incomplete del break-off o strozzature dei tubatismi), ecc.</t>
  </si>
  <si>
    <t>Automazione completa per tutte le tipologie di sacche (breaker automatici)</t>
  </si>
  <si>
    <t xml:space="preserve">Sistema di presse programmabili singolarmente (forza spremitura, volume buffy-coat, ecc.). 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</si>
  <si>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Sistema di eliminazione automatica dell’aria nella sacca di plasma.</t>
    </r>
  </si>
  <si>
    <t>Software dovrà garantire il check iniziale di congruità dei dati con il Sistema Gestionale Informatizzato del Servizio Trasfusionale, ovvero la verifica della consistenza tra tutti i codici: ID donatore, ID donazione ed ID provette</t>
  </si>
  <si>
    <t xml:space="preserve">set minimo di dati trasferiti da SWSIT a bilance (worklist):
ID donazione
ID donatore                                                                                                                                        ID provette
profilo donazione </t>
  </si>
  <si>
    <t>ricezione di numero minimo di 15 caratteri per l'identificazione univoca della donazione da SWSIT (worklist).</t>
  </si>
  <si>
    <t xml:space="preserve">set minimo di dati trasferiti da SWSIT a scompositore (worklist):
ID donazione                                                                                                                                     ID sacca      </t>
  </si>
  <si>
    <t>set minimo di dati trasferiti da scompositore a SWSIT (in associazione alla worklist ricevuta da SWSIT): 
data/ora inizio procedura
data/ora fine procedura
durata procedura
ID operatore inizio scomposizione
ID operatore fine scomposizione
ID strumento
allarmi verificatisi durante procedura
programma utilizzato
peso/volume di ciascun emocomponente separato</t>
  </si>
  <si>
    <t>Caratteristiche del middleware per le bilance: programmare/configurare da remoto le bilance, monitorare lo stato dei dispositivi in tempo reale, definire le potenzialità del sistema di lettura/gestione dei barcode, gestire utenti e relative autorizzazioni,  produrre tutti i dati relativi alla raccolta per consentire l'analisi statistica al SWSIT, esportare i dati nei formati più diffusi (.xml, .txt, .xls, .csv, …), aggiornare il firmware dei dispositivi interconnessi.</t>
  </si>
  <si>
    <t>Caratteristiche del middleware per gli scompositori: programmare/configurare da remoto gli scompositori, monitorare lo stato dei dispositivi in tempo reale, definire le potenzialità del sistema di lettura/gestione dei barcode, gestire utenti e relative autorizzazioni,  produrre tutti i dati relativi alla raccolta per consentire l'analisi statistica al SWSIT, esportare i dati nei formati più diffusi (.xml, .txt, .xls, .csv, …), aggiornare il firmware dei dispositivi interconnessi.</t>
  </si>
  <si>
    <t>software</t>
  </si>
  <si>
    <r>
      <t>Assenza di metalli pesanti e</t>
    </r>
    <r>
      <rPr>
        <sz val="11"/>
        <color theme="1"/>
        <rFont val="Calibri"/>
        <family val="2"/>
        <scheme val="minor"/>
      </rPr>
      <t xml:space="preserve"> rilascio di ftalati entro i limiti di norma</t>
    </r>
  </si>
  <si>
    <t>Dotate di lettore barcode per registrare tutte le fasi della scomposizione</t>
  </si>
  <si>
    <t>Software dovrà garantire di lavorare in monodirezionale in caso di indisponibilità del SWSIT, ovvero impostando manualmente il programma di scomposizione in base ai codici: ID donazione ed ID sacca.</t>
  </si>
  <si>
    <t>Software dovrà garantire di lavorare in monodirezionale in caso di indisponibilità del SWSIT, ovvero impostando manualmente il programma di scomposizione in base ai codici: ID donazione, ID donatore, ID provette e profilo donazione.</t>
  </si>
  <si>
    <t>Software dovrà garantire il check iniziale di congruità dei dati con il Sistema Gestionale Informatizzato del Servizio Trasfusionale, ovvero la verifica della consistenza tra tutti i codici: ID donazione ed ID sacca.</t>
  </si>
  <si>
    <t>La ditta aggiudicataria si impegna a definire un programma di addestramento del personale sanitario di durata tale da garantire la  formazione di tutto il personale addetto all’utilizzo</t>
  </si>
  <si>
    <t>La ditta aggiudicataria si impegna a garantire l’addestramento anche in settimane non consecutive, se richiesto dai referenti Aziendali per la Formazione</t>
  </si>
  <si>
    <r>
      <t xml:space="preserve">La ditta aggiudicataria si impegna a redigere il programma definitivo concordandolo con i referenti indicati dall’azienda </t>
    </r>
    <r>
      <rPr>
        <u/>
        <sz val="11"/>
        <color indexed="8"/>
        <rFont val="Calibri"/>
        <family val="2"/>
      </rPr>
      <t>prima della conclusione dell’installazione</t>
    </r>
    <r>
      <rPr>
        <sz val="11"/>
        <color indexed="8"/>
        <rFont val="Calibri"/>
        <family val="2"/>
      </rPr>
      <t xml:space="preserve">; </t>
    </r>
  </si>
  <si>
    <t xml:space="preserve">La ditta aggiudicataria si impegna ad attestare  l’avvenuto addestramento del personale con documento a firma di specialista di prodotto </t>
  </si>
  <si>
    <t>La ditta aggiudicataria si impegna a reiterare le iniziative qualora si rilevassero carenze formative o si verificasse la necessità di formare all’uso personale aggiuntivo</t>
  </si>
  <si>
    <t>CARATTERISTICHE ADEDSTRAMENTO</t>
  </si>
  <si>
    <t xml:space="preserve">Proposte per il mantenimento addestramento – training periodici </t>
  </si>
  <si>
    <t>tipologia</t>
  </si>
  <si>
    <t>punteggio max</t>
  </si>
  <si>
    <t>CARATTERISTICHE SUPPORTO SCIENTIFICO</t>
  </si>
  <si>
    <t>Supporto nelle procedure di convalida del processo</t>
  </si>
  <si>
    <t>Modalità di supporto da remoto per situazioni cliniche rilevate durante la lavorazione</t>
  </si>
  <si>
    <t>TOTALE PUNTEGGIO</t>
  </si>
  <si>
    <t>Progetto finalizzato ad assicurare il mantenimento dell’addestramento del personale (esistente e neo assunto)</t>
  </si>
  <si>
    <t>Rispetto delle tempistiche minime indicate</t>
  </si>
  <si>
    <t>servizio di ricezione chiamate 24/24h</t>
  </si>
  <si>
    <t>reperibilità diurna 12/24h per i sistemi ove richiesto</t>
  </si>
  <si>
    <t>CARATTERISTICHE ASSISTENZA TECNICA - allegato B</t>
  </si>
  <si>
    <t>manutenzione secondo standard full risk come richiesto nell'allegato B</t>
  </si>
  <si>
    <t>taratura e verifiche di sicurezza elettrica per i sistemi ove richiesto</t>
  </si>
  <si>
    <t>CARATTERISTICHE PROGETTO</t>
  </si>
  <si>
    <t>Disposizione apparecchiature nelle aree indicate nella planimetria</t>
  </si>
  <si>
    <t>Modalità di invio dei dati tra i sistemi di raccolta e di lavorazione tramite il sistema gestionale del servizio trasfusionale in uso: semplicità di trasferimento dati ed individuazione errori di trasmissione.</t>
  </si>
  <si>
    <r>
      <t xml:space="preserve">Dotate di </t>
    </r>
    <r>
      <rPr>
        <u/>
        <sz val="11"/>
        <color indexed="8"/>
        <rFont val="Calibri"/>
        <family val="2"/>
      </rPr>
      <t>bilance</t>
    </r>
    <r>
      <rPr>
        <sz val="11"/>
        <color theme="1"/>
        <rFont val="Calibri"/>
        <family val="2"/>
        <scheme val="minor"/>
      </rPr>
      <t xml:space="preserve"> integrate per il peso di almeno 2 emocomponenti.</t>
    </r>
  </si>
  <si>
    <t>Tempi di intervento: Caratteristiche migliorative rispetto a quelle minime</t>
  </si>
  <si>
    <t>Tempi di ripristino: Caratteristiche migliorative rispetto a quelle minime</t>
  </si>
  <si>
    <t>Proposta per ottimizzare l’assistenza tecnica e limitare i tempi di fermo tecnico-indisponibilità dei dispositivi</t>
  </si>
  <si>
    <t>Caratteristiche della proposta di verifica prestazionale/tarature</t>
  </si>
  <si>
    <t>ALLEGATO A -  REQUISITI INDISPENSABILI E OGGETTO DI VALUTAZIONE</t>
  </si>
  <si>
    <t xml:space="preserve">sistemi di raccolta con filtri in linea per leucodeplezione da concentrato eritrocitario </t>
  </si>
  <si>
    <t>sistemi di raccolta con filtri in linea per leucodeplezione da sangue intero</t>
  </si>
  <si>
    <t>totale annuo</t>
  </si>
  <si>
    <t>Numero per AUSLBO e AUSL IMOLA</t>
  </si>
  <si>
    <t>Numero per AOU BO</t>
  </si>
  <si>
    <t>Numero per AOU FE</t>
  </si>
  <si>
    <t>AOUFE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</si>
</sst>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Tahoma"/>
      <family val="2"/>
    </font>
    <font>
      <sz val="7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/>
    <xf numFmtId="0" fontId="0" fillId="0" borderId="1" xfId="0" applyFill="1" applyBorder="1"/>
    <xf numFmtId="0" fontId="1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/>
    <xf numFmtId="0" fontId="11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4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3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8" fillId="2" borderId="4" xfId="0" applyFont="1" applyFill="1" applyBorder="1" applyAlignment="1">
      <alignment wrapText="1"/>
    </xf>
    <xf numFmtId="0" fontId="19" fillId="2" borderId="6" xfId="0" applyFont="1" applyFill="1" applyBorder="1" applyAlignment="1">
      <alignment wrapText="1"/>
    </xf>
    <xf numFmtId="0" fontId="19" fillId="2" borderId="7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B1" sqref="B1:E1"/>
    </sheetView>
  </sheetViews>
  <sheetFormatPr defaultRowHeight="15"/>
  <cols>
    <col min="1" max="1" width="3" style="24" bestFit="1" customWidth="1"/>
    <col min="2" max="2" width="47.7109375" style="6" customWidth="1"/>
    <col min="3" max="3" width="22.140625" style="28" customWidth="1"/>
    <col min="4" max="4" width="9.140625" style="16"/>
    <col min="5" max="5" width="19.5703125" style="16" customWidth="1"/>
    <col min="6" max="6" width="22.140625" style="16" customWidth="1"/>
    <col min="7" max="16384" width="9.140625" style="6"/>
  </cols>
  <sheetData>
    <row r="1" spans="1:6" ht="46.5" customHeight="1">
      <c r="B1" s="110" t="s">
        <v>147</v>
      </c>
      <c r="C1" s="111"/>
      <c r="D1" s="111"/>
      <c r="E1" s="112"/>
    </row>
    <row r="3" spans="1:6" ht="30">
      <c r="B3" s="18" t="s">
        <v>14</v>
      </c>
      <c r="C3" s="26" t="s">
        <v>61</v>
      </c>
      <c r="D3" s="20" t="s">
        <v>0</v>
      </c>
      <c r="E3" s="20" t="s">
        <v>1</v>
      </c>
      <c r="F3" s="23"/>
    </row>
    <row r="4" spans="1:6" ht="30">
      <c r="A4" s="25">
        <v>1</v>
      </c>
      <c r="B4" s="5" t="s">
        <v>15</v>
      </c>
      <c r="C4" s="27" t="s">
        <v>18</v>
      </c>
      <c r="D4" s="15"/>
      <c r="E4" s="22"/>
      <c r="F4" s="17"/>
    </row>
    <row r="5" spans="1:6" ht="30">
      <c r="A5" s="25">
        <f>A4+1</f>
        <v>2</v>
      </c>
      <c r="B5" s="5" t="s">
        <v>16</v>
      </c>
      <c r="C5" s="27" t="s">
        <v>18</v>
      </c>
      <c r="D5" s="15"/>
      <c r="E5" s="22"/>
      <c r="F5" s="17"/>
    </row>
    <row r="6" spans="1:6" ht="24.75" customHeight="1">
      <c r="A6" s="25">
        <f t="shared" ref="A6:A20" si="0">A5+1</f>
        <v>3</v>
      </c>
      <c r="B6" s="3" t="s">
        <v>9</v>
      </c>
      <c r="C6" s="27" t="s">
        <v>18</v>
      </c>
      <c r="D6" s="15"/>
      <c r="E6" s="22"/>
    </row>
    <row r="7" spans="1:6" ht="31.5" customHeight="1">
      <c r="A7" s="25">
        <f t="shared" si="0"/>
        <v>4</v>
      </c>
      <c r="B7" s="4" t="s">
        <v>3</v>
      </c>
      <c r="C7" s="27">
        <v>3</v>
      </c>
      <c r="D7" s="21"/>
      <c r="E7" s="15"/>
    </row>
    <row r="8" spans="1:6" ht="30">
      <c r="A8" s="25">
        <f t="shared" si="0"/>
        <v>5</v>
      </c>
      <c r="B8" s="69" t="s">
        <v>91</v>
      </c>
      <c r="C8" s="30" t="s">
        <v>18</v>
      </c>
      <c r="D8" s="15"/>
      <c r="E8" s="22"/>
    </row>
    <row r="9" spans="1:6" ht="30">
      <c r="A9" s="25">
        <f t="shared" si="0"/>
        <v>6</v>
      </c>
      <c r="B9" s="69" t="s">
        <v>92</v>
      </c>
      <c r="C9" s="30" t="s">
        <v>18</v>
      </c>
      <c r="D9" s="15"/>
      <c r="E9" s="22"/>
    </row>
    <row r="10" spans="1:6" ht="60">
      <c r="A10" s="25">
        <f t="shared" si="0"/>
        <v>7</v>
      </c>
      <c r="B10" s="69" t="s">
        <v>90</v>
      </c>
      <c r="C10" s="30" t="s">
        <v>18</v>
      </c>
      <c r="D10" s="15"/>
      <c r="E10" s="22"/>
    </row>
    <row r="11" spans="1:6">
      <c r="A11" s="25">
        <f t="shared" si="0"/>
        <v>8</v>
      </c>
      <c r="B11" s="70" t="s">
        <v>93</v>
      </c>
      <c r="C11" s="61">
        <v>1</v>
      </c>
      <c r="D11" s="21"/>
      <c r="E11" s="15"/>
    </row>
    <row r="12" spans="1:6" ht="67.5" customHeight="1">
      <c r="A12" s="25">
        <f t="shared" si="0"/>
        <v>9</v>
      </c>
      <c r="B12" s="69" t="s">
        <v>94</v>
      </c>
      <c r="C12" s="27" t="s">
        <v>18</v>
      </c>
      <c r="D12" s="15"/>
      <c r="E12" s="22"/>
    </row>
    <row r="13" spans="1:6" ht="30">
      <c r="A13" s="25">
        <f t="shared" si="0"/>
        <v>10</v>
      </c>
      <c r="B13" s="4" t="s">
        <v>4</v>
      </c>
      <c r="C13" s="27" t="s">
        <v>18</v>
      </c>
      <c r="D13" s="15"/>
      <c r="E13" s="22"/>
    </row>
    <row r="14" spans="1:6" ht="45">
      <c r="A14" s="25">
        <f t="shared" si="0"/>
        <v>11</v>
      </c>
      <c r="B14" s="69" t="s">
        <v>95</v>
      </c>
      <c r="C14" s="27">
        <v>2</v>
      </c>
      <c r="D14" s="21"/>
      <c r="E14" s="15"/>
    </row>
    <row r="15" spans="1:6">
      <c r="A15" s="25">
        <f t="shared" si="0"/>
        <v>12</v>
      </c>
      <c r="B15" s="4" t="s">
        <v>5</v>
      </c>
      <c r="C15" s="27" t="s">
        <v>18</v>
      </c>
      <c r="D15" s="15"/>
      <c r="E15" s="22"/>
    </row>
    <row r="16" spans="1:6">
      <c r="A16" s="25">
        <f t="shared" si="0"/>
        <v>13</v>
      </c>
      <c r="B16" s="4" t="s">
        <v>6</v>
      </c>
      <c r="C16" s="27" t="s">
        <v>18</v>
      </c>
      <c r="D16" s="15"/>
      <c r="E16" s="22"/>
    </row>
    <row r="17" spans="1:6" ht="30">
      <c r="A17" s="25">
        <f t="shared" si="0"/>
        <v>14</v>
      </c>
      <c r="B17" s="7" t="s">
        <v>114</v>
      </c>
      <c r="C17" s="30" t="s">
        <v>18</v>
      </c>
      <c r="D17" s="15"/>
      <c r="E17" s="22"/>
    </row>
    <row r="18" spans="1:6" ht="47.25">
      <c r="A18" s="25">
        <f t="shared" si="0"/>
        <v>15</v>
      </c>
      <c r="B18" s="71" t="s">
        <v>79</v>
      </c>
      <c r="C18" s="27">
        <v>3</v>
      </c>
      <c r="D18" s="22"/>
      <c r="E18" s="15" t="s">
        <v>7</v>
      </c>
    </row>
    <row r="19" spans="1:6">
      <c r="A19" s="25">
        <f t="shared" si="0"/>
        <v>16</v>
      </c>
      <c r="B19" s="7" t="s">
        <v>10</v>
      </c>
      <c r="C19" s="27" t="s">
        <v>18</v>
      </c>
      <c r="D19" s="15"/>
      <c r="E19" s="22"/>
    </row>
    <row r="20" spans="1:6" ht="30">
      <c r="A20" s="25">
        <f t="shared" si="0"/>
        <v>17</v>
      </c>
      <c r="B20" s="4" t="s">
        <v>8</v>
      </c>
      <c r="C20" s="27">
        <v>2</v>
      </c>
      <c r="D20" s="22"/>
      <c r="E20" s="15"/>
    </row>
    <row r="21" spans="1:6">
      <c r="A21" s="51"/>
      <c r="B21" s="53"/>
      <c r="C21" s="54"/>
      <c r="D21" s="55"/>
      <c r="E21" s="52"/>
    </row>
    <row r="22" spans="1:6">
      <c r="B22" s="43" t="s">
        <v>62</v>
      </c>
      <c r="C22" s="34">
        <f>SUM(C4:C20)</f>
        <v>11</v>
      </c>
    </row>
    <row r="26" spans="1:6" ht="80.25" customHeight="1">
      <c r="C26" s="108" t="s">
        <v>150</v>
      </c>
      <c r="D26" s="108" t="s">
        <v>151</v>
      </c>
      <c r="E26" s="108" t="s">
        <v>152</v>
      </c>
      <c r="F26" s="108" t="s">
        <v>153</v>
      </c>
    </row>
    <row r="27" spans="1:6" ht="30">
      <c r="B27" s="106" t="s">
        <v>148</v>
      </c>
      <c r="C27" s="107">
        <v>58000</v>
      </c>
      <c r="D27" s="107">
        <v>41000</v>
      </c>
      <c r="E27" s="107">
        <v>7000</v>
      </c>
      <c r="F27" s="107">
        <v>10000</v>
      </c>
    </row>
    <row r="28" spans="1:6" ht="30">
      <c r="B28" s="106" t="s">
        <v>149</v>
      </c>
      <c r="C28" s="107">
        <v>12000</v>
      </c>
      <c r="D28" s="106">
        <f>-E33</f>
        <v>0</v>
      </c>
      <c r="E28" s="106">
        <v>0</v>
      </c>
      <c r="F28" s="107">
        <v>12000</v>
      </c>
    </row>
  </sheetData>
  <mergeCells count="1">
    <mergeCell ref="B1:E1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1" sqref="B1:E1"/>
    </sheetView>
  </sheetViews>
  <sheetFormatPr defaultRowHeight="15"/>
  <cols>
    <col min="1" max="1" width="3.7109375" customWidth="1"/>
    <col min="2" max="2" width="82" customWidth="1"/>
    <col min="3" max="3" width="22.28515625" customWidth="1"/>
    <col min="4" max="4" width="7.28515625" customWidth="1"/>
    <col min="5" max="5" width="22.5703125" customWidth="1"/>
  </cols>
  <sheetData>
    <row r="1" spans="1:5" ht="21">
      <c r="B1" s="110" t="s">
        <v>147</v>
      </c>
      <c r="C1" s="111"/>
      <c r="D1" s="111"/>
      <c r="E1" s="112"/>
    </row>
    <row r="2" spans="1:5" s="6" customFormat="1" ht="30">
      <c r="A2" s="34"/>
      <c r="B2" s="19" t="s">
        <v>124</v>
      </c>
      <c r="C2" s="29" t="s">
        <v>61</v>
      </c>
      <c r="D2" s="27" t="s">
        <v>0</v>
      </c>
      <c r="E2" s="27" t="s">
        <v>1</v>
      </c>
    </row>
    <row r="3" spans="1:5" ht="37.5" customHeight="1">
      <c r="A3" s="2">
        <v>1</v>
      </c>
      <c r="B3" s="4" t="s">
        <v>119</v>
      </c>
      <c r="C3" s="30" t="s">
        <v>18</v>
      </c>
      <c r="D3" s="2"/>
      <c r="E3" s="96"/>
    </row>
    <row r="4" spans="1:5" ht="30">
      <c r="A4" s="2">
        <f t="shared" ref="A4:A9" si="0">A3+1</f>
        <v>2</v>
      </c>
      <c r="B4" s="4" t="s">
        <v>120</v>
      </c>
      <c r="C4" s="30" t="s">
        <v>18</v>
      </c>
      <c r="D4" s="2"/>
      <c r="E4" s="96"/>
    </row>
    <row r="5" spans="1:5" ht="30">
      <c r="A5" s="2">
        <f t="shared" si="0"/>
        <v>3</v>
      </c>
      <c r="B5" s="4" t="s">
        <v>121</v>
      </c>
      <c r="C5" s="30" t="s">
        <v>18</v>
      </c>
      <c r="D5" s="2"/>
      <c r="E5" s="96"/>
    </row>
    <row r="6" spans="1:5" ht="30">
      <c r="A6" s="2">
        <f t="shared" si="0"/>
        <v>4</v>
      </c>
      <c r="B6" s="4" t="s">
        <v>122</v>
      </c>
      <c r="C6" s="30" t="s">
        <v>18</v>
      </c>
      <c r="D6" s="2"/>
      <c r="E6" s="96"/>
    </row>
    <row r="7" spans="1:5" ht="30">
      <c r="A7" s="2">
        <f t="shared" si="0"/>
        <v>5</v>
      </c>
      <c r="B7" s="4" t="s">
        <v>123</v>
      </c>
      <c r="C7" s="30" t="s">
        <v>18</v>
      </c>
      <c r="D7" s="2"/>
      <c r="E7" s="96"/>
    </row>
    <row r="8" spans="1:5">
      <c r="A8" s="2">
        <f t="shared" si="0"/>
        <v>6</v>
      </c>
      <c r="B8" s="95" t="s">
        <v>125</v>
      </c>
      <c r="C8" s="30">
        <v>2</v>
      </c>
      <c r="D8" s="96"/>
      <c r="E8" s="2"/>
    </row>
    <row r="9" spans="1:5" ht="30">
      <c r="A9" s="2">
        <f t="shared" si="0"/>
        <v>7</v>
      </c>
      <c r="B9" s="94" t="s">
        <v>132</v>
      </c>
      <c r="C9" s="30">
        <v>2</v>
      </c>
      <c r="D9" s="97"/>
      <c r="E9" s="2"/>
    </row>
    <row r="11" spans="1:5" s="8" customFormat="1">
      <c r="B11" s="98" t="s">
        <v>131</v>
      </c>
      <c r="C11" s="24">
        <f>SUM(C8:C10)</f>
        <v>4</v>
      </c>
    </row>
    <row r="12" spans="1:5">
      <c r="B12" s="93"/>
    </row>
  </sheetData>
  <mergeCells count="1">
    <mergeCell ref="B1:E1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B1" sqref="B1:E1"/>
    </sheetView>
  </sheetViews>
  <sheetFormatPr defaultRowHeight="15"/>
  <cols>
    <col min="1" max="1" width="3.7109375" customWidth="1"/>
    <col min="2" max="2" width="82" customWidth="1"/>
    <col min="3" max="3" width="22.28515625" customWidth="1"/>
    <col min="4" max="4" width="7.28515625" customWidth="1"/>
    <col min="5" max="5" width="22.5703125" customWidth="1"/>
  </cols>
  <sheetData>
    <row r="1" spans="1:5" ht="21">
      <c r="B1" s="110" t="s">
        <v>147</v>
      </c>
      <c r="C1" s="111"/>
      <c r="D1" s="111"/>
      <c r="E1" s="112"/>
    </row>
    <row r="2" spans="1:5" s="6" customFormat="1" ht="30">
      <c r="A2" s="34"/>
      <c r="B2" s="19" t="s">
        <v>128</v>
      </c>
      <c r="C2" s="29" t="s">
        <v>61</v>
      </c>
      <c r="D2" s="27" t="s">
        <v>0</v>
      </c>
      <c r="E2" s="27" t="s">
        <v>1</v>
      </c>
    </row>
    <row r="3" spans="1:5">
      <c r="A3" s="2">
        <v>1</v>
      </c>
      <c r="B3" s="2" t="s">
        <v>129</v>
      </c>
      <c r="C3" s="30">
        <v>2</v>
      </c>
      <c r="D3" s="96"/>
      <c r="E3" s="2"/>
    </row>
    <row r="4" spans="1:5">
      <c r="A4" s="2">
        <v>2</v>
      </c>
      <c r="B4" s="94" t="s">
        <v>130</v>
      </c>
      <c r="C4" s="30">
        <v>2</v>
      </c>
      <c r="D4" s="97"/>
      <c r="E4" s="2"/>
    </row>
    <row r="5" spans="1:5">
      <c r="A5" s="99"/>
      <c r="B5" s="100"/>
      <c r="C5" s="39"/>
      <c r="D5" s="101"/>
      <c r="E5" s="99"/>
    </row>
    <row r="6" spans="1:5">
      <c r="B6" s="8" t="s">
        <v>131</v>
      </c>
      <c r="C6" s="24">
        <f>SUM(C3:C4)</f>
        <v>4</v>
      </c>
    </row>
    <row r="7" spans="1:5">
      <c r="B7" s="93"/>
    </row>
  </sheetData>
  <mergeCells count="1">
    <mergeCell ref="B1:E1"/>
  </mergeCells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21"/>
  <sheetViews>
    <sheetView topLeftCell="A4" workbookViewId="0">
      <selection activeCell="F9" sqref="F9"/>
    </sheetView>
  </sheetViews>
  <sheetFormatPr defaultRowHeight="15"/>
  <cols>
    <col min="1" max="1" width="23.85546875" customWidth="1"/>
    <col min="2" max="2" width="19.42578125" customWidth="1"/>
    <col min="3" max="3" width="17.42578125" customWidth="1"/>
    <col min="4" max="4" width="10.42578125" customWidth="1"/>
  </cols>
  <sheetData>
    <row r="2" spans="1:2" ht="63.75" customHeight="1">
      <c r="A2" s="116" t="s">
        <v>147</v>
      </c>
      <c r="B2" s="117"/>
    </row>
    <row r="5" spans="1:2">
      <c r="A5" t="s">
        <v>126</v>
      </c>
      <c r="B5" t="s">
        <v>127</v>
      </c>
    </row>
    <row r="6" spans="1:2" s="8" customFormat="1">
      <c r="A6" s="59" t="s">
        <v>27</v>
      </c>
      <c r="B6" s="59">
        <f ca="1">sacche!$C$22</f>
        <v>11</v>
      </c>
    </row>
    <row r="7" spans="1:2">
      <c r="A7" s="2" t="s">
        <v>28</v>
      </c>
      <c r="B7" s="59">
        <v>11</v>
      </c>
    </row>
    <row r="8" spans="1:2">
      <c r="A8" s="2" t="s">
        <v>29</v>
      </c>
      <c r="B8" s="59">
        <f ca="1">saldatori!$C$15</f>
        <v>4</v>
      </c>
    </row>
    <row r="9" spans="1:2">
      <c r="A9" s="2" t="s">
        <v>30</v>
      </c>
      <c r="B9" s="59">
        <v>12</v>
      </c>
    </row>
    <row r="10" spans="1:2">
      <c r="A10" s="2" t="s">
        <v>31</v>
      </c>
      <c r="B10" s="59">
        <v>2</v>
      </c>
    </row>
    <row r="11" spans="1:2">
      <c r="A11" s="2" t="s">
        <v>113</v>
      </c>
      <c r="B11" s="59">
        <v>8</v>
      </c>
    </row>
    <row r="12" spans="1:2" s="8" customFormat="1">
      <c r="A12" s="59" t="s">
        <v>43</v>
      </c>
      <c r="B12" s="59">
        <f>SUM(B6:B11)</f>
        <v>48</v>
      </c>
    </row>
    <row r="13" spans="1:2" s="8" customFormat="1">
      <c r="A13" s="8" t="s">
        <v>32</v>
      </c>
      <c r="B13" s="8">
        <v>25</v>
      </c>
    </row>
    <row r="15" spans="1:2">
      <c r="A15" s="2" t="s">
        <v>33</v>
      </c>
      <c r="B15" s="59">
        <v>4</v>
      </c>
    </row>
    <row r="16" spans="1:2">
      <c r="A16" s="2" t="s">
        <v>34</v>
      </c>
      <c r="B16" s="59">
        <v>10</v>
      </c>
    </row>
    <row r="17" spans="1:2">
      <c r="A17" s="2" t="s">
        <v>35</v>
      </c>
      <c r="B17" s="59">
        <v>4</v>
      </c>
    </row>
    <row r="18" spans="1:2">
      <c r="A18" s="2" t="s">
        <v>36</v>
      </c>
      <c r="B18" s="59">
        <v>4</v>
      </c>
    </row>
    <row r="19" spans="1:2" s="8" customFormat="1">
      <c r="A19" s="59" t="s">
        <v>42</v>
      </c>
      <c r="B19" s="59">
        <f>SUM(B15:B18)</f>
        <v>22</v>
      </c>
    </row>
    <row r="21" spans="1:2">
      <c r="A21" s="59" t="s">
        <v>76</v>
      </c>
      <c r="B21" s="59">
        <f>B12+B19</f>
        <v>70</v>
      </c>
    </row>
  </sheetData>
  <mergeCells count="1">
    <mergeCell ref="A2:B2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opLeftCell="B16" workbookViewId="0">
      <selection activeCell="E23" sqref="E23"/>
    </sheetView>
  </sheetViews>
  <sheetFormatPr defaultRowHeight="15"/>
  <cols>
    <col min="1" max="1" width="3" style="35" bestFit="1" customWidth="1"/>
    <col min="2" max="2" width="66.85546875" style="32" customWidth="1"/>
    <col min="3" max="3" width="15" style="33" customWidth="1"/>
    <col min="4" max="4" width="8" style="17" bestFit="1" customWidth="1"/>
    <col min="5" max="5" width="11.140625" style="17" bestFit="1" customWidth="1"/>
  </cols>
  <sheetData>
    <row r="1" spans="1:5" ht="21">
      <c r="B1" s="110" t="s">
        <v>147</v>
      </c>
      <c r="C1" s="111"/>
      <c r="D1" s="111"/>
      <c r="E1" s="112"/>
    </row>
    <row r="2" spans="1:5" s="6" customFormat="1" ht="60">
      <c r="A2" s="34"/>
      <c r="B2" s="19" t="s">
        <v>17</v>
      </c>
      <c r="C2" s="29" t="s">
        <v>61</v>
      </c>
      <c r="D2" s="15" t="s">
        <v>0</v>
      </c>
      <c r="E2" s="15" t="s">
        <v>1</v>
      </c>
    </row>
    <row r="3" spans="1:5">
      <c r="A3" s="34">
        <v>1</v>
      </c>
      <c r="B3" s="102" t="s">
        <v>78</v>
      </c>
      <c r="C3" s="30" t="s">
        <v>18</v>
      </c>
      <c r="D3" s="14"/>
      <c r="E3" s="14"/>
    </row>
    <row r="4" spans="1:5" ht="30">
      <c r="A4" s="34">
        <f>A3+1</f>
        <v>2</v>
      </c>
      <c r="B4" s="10" t="s">
        <v>70</v>
      </c>
      <c r="C4" s="30">
        <v>2</v>
      </c>
      <c r="D4" s="14"/>
      <c r="E4" s="14"/>
    </row>
    <row r="5" spans="1:5" ht="60">
      <c r="A5" s="34">
        <f t="shared" ref="A5:A20" si="0">A4+1</f>
        <v>3</v>
      </c>
      <c r="B5" s="62" t="s">
        <v>99</v>
      </c>
      <c r="C5" s="61">
        <v>2</v>
      </c>
      <c r="D5" s="14"/>
      <c r="E5" s="14"/>
    </row>
    <row r="6" spans="1:5">
      <c r="A6" s="34">
        <f t="shared" si="0"/>
        <v>4</v>
      </c>
      <c r="B6" s="62" t="s">
        <v>86</v>
      </c>
      <c r="C6" s="61" t="s">
        <v>18</v>
      </c>
      <c r="D6" s="14"/>
      <c r="E6" s="14"/>
    </row>
    <row r="7" spans="1:5" ht="45">
      <c r="A7" s="34">
        <f t="shared" si="0"/>
        <v>5</v>
      </c>
      <c r="B7" s="62" t="s">
        <v>96</v>
      </c>
      <c r="C7" s="61">
        <v>2</v>
      </c>
      <c r="D7" s="14"/>
      <c r="E7" s="14"/>
    </row>
    <row r="8" spans="1:5">
      <c r="A8" s="34">
        <f t="shared" si="0"/>
        <v>6</v>
      </c>
      <c r="B8" s="62" t="s">
        <v>85</v>
      </c>
      <c r="C8" s="61">
        <v>1</v>
      </c>
      <c r="D8" s="14"/>
      <c r="E8" s="14"/>
    </row>
    <row r="9" spans="1:5" ht="30">
      <c r="A9" s="34">
        <f t="shared" si="0"/>
        <v>7</v>
      </c>
      <c r="B9" s="62" t="s">
        <v>63</v>
      </c>
      <c r="C9" s="61" t="s">
        <v>18</v>
      </c>
      <c r="D9" s="14"/>
      <c r="E9" s="14"/>
    </row>
    <row r="10" spans="1:5" ht="45">
      <c r="A10" s="34">
        <f t="shared" si="0"/>
        <v>8</v>
      </c>
      <c r="B10" s="62" t="s">
        <v>88</v>
      </c>
      <c r="C10" s="61" t="s">
        <v>18</v>
      </c>
      <c r="D10" s="14"/>
      <c r="E10" s="14"/>
    </row>
    <row r="11" spans="1:5" ht="30">
      <c r="A11" s="34">
        <f t="shared" si="0"/>
        <v>9</v>
      </c>
      <c r="B11" s="62" t="s">
        <v>89</v>
      </c>
      <c r="C11" s="61" t="s">
        <v>18</v>
      </c>
      <c r="D11" s="14"/>
      <c r="E11" s="14"/>
    </row>
    <row r="12" spans="1:5" ht="45">
      <c r="A12" s="34">
        <f t="shared" si="0"/>
        <v>10</v>
      </c>
      <c r="B12" s="103" t="s">
        <v>97</v>
      </c>
      <c r="C12" s="61" t="s">
        <v>18</v>
      </c>
      <c r="D12" s="14"/>
      <c r="E12" s="14"/>
    </row>
    <row r="13" spans="1:5" ht="30">
      <c r="A13" s="34">
        <f t="shared" si="0"/>
        <v>11</v>
      </c>
      <c r="B13" s="50" t="s">
        <v>11</v>
      </c>
      <c r="C13" s="61" t="s">
        <v>18</v>
      </c>
      <c r="D13" s="14"/>
      <c r="E13" s="14"/>
    </row>
    <row r="14" spans="1:5" ht="60">
      <c r="A14" s="34">
        <f t="shared" si="0"/>
        <v>12</v>
      </c>
      <c r="B14" s="71" t="s">
        <v>64</v>
      </c>
      <c r="C14" s="61" t="s">
        <v>18</v>
      </c>
      <c r="D14" s="14"/>
      <c r="E14" s="14"/>
    </row>
    <row r="15" spans="1:5" ht="30">
      <c r="A15" s="34">
        <f t="shared" si="0"/>
        <v>13</v>
      </c>
      <c r="B15" s="71" t="s">
        <v>73</v>
      </c>
      <c r="C15" s="61" t="s">
        <v>18</v>
      </c>
      <c r="D15" s="14"/>
      <c r="E15" s="14"/>
    </row>
    <row r="16" spans="1:5" ht="45">
      <c r="A16" s="34">
        <f t="shared" si="0"/>
        <v>14</v>
      </c>
      <c r="B16" s="71" t="s">
        <v>141</v>
      </c>
      <c r="C16" s="61">
        <v>2</v>
      </c>
      <c r="D16" s="14"/>
      <c r="E16" s="14"/>
    </row>
    <row r="17" spans="1:7" ht="30">
      <c r="A17" s="34">
        <f t="shared" si="0"/>
        <v>15</v>
      </c>
      <c r="B17" s="50" t="s">
        <v>12</v>
      </c>
      <c r="C17" s="61" t="s">
        <v>18</v>
      </c>
      <c r="D17" s="14"/>
      <c r="E17" s="14"/>
    </row>
    <row r="18" spans="1:7" ht="25.5" customHeight="1">
      <c r="A18" s="34">
        <f t="shared" si="0"/>
        <v>16</v>
      </c>
      <c r="B18" s="50" t="s">
        <v>65</v>
      </c>
      <c r="C18" s="61" t="s">
        <v>18</v>
      </c>
      <c r="D18" s="14"/>
      <c r="E18" s="14"/>
    </row>
    <row r="19" spans="1:7" ht="30">
      <c r="A19" s="34">
        <f t="shared" si="0"/>
        <v>17</v>
      </c>
      <c r="B19" s="50" t="s">
        <v>66</v>
      </c>
      <c r="C19" s="61">
        <v>2</v>
      </c>
      <c r="D19" s="14"/>
      <c r="E19" s="14"/>
    </row>
    <row r="20" spans="1:7" ht="45">
      <c r="A20" s="34">
        <f t="shared" si="0"/>
        <v>18</v>
      </c>
      <c r="B20" s="10" t="s">
        <v>13</v>
      </c>
      <c r="C20" s="30" t="s">
        <v>18</v>
      </c>
      <c r="D20" s="14"/>
      <c r="E20" s="14"/>
    </row>
    <row r="21" spans="1:7">
      <c r="A21" s="38"/>
      <c r="B21" s="57"/>
      <c r="C21" s="39"/>
      <c r="D21" s="56"/>
      <c r="E21" s="56"/>
    </row>
    <row r="22" spans="1:7">
      <c r="B22" s="44" t="s">
        <v>62</v>
      </c>
      <c r="C22" s="34">
        <f>SUM(C3:C20)</f>
        <v>11</v>
      </c>
    </row>
    <row r="28" spans="1:7">
      <c r="B28" s="31"/>
      <c r="C28" s="30"/>
      <c r="D28" s="14" t="s">
        <v>39</v>
      </c>
      <c r="E28" s="14" t="s">
        <v>40</v>
      </c>
      <c r="F28" s="2" t="s">
        <v>154</v>
      </c>
      <c r="G28" s="2" t="s">
        <v>41</v>
      </c>
    </row>
    <row r="29" spans="1:7">
      <c r="B29" s="31" t="s">
        <v>37</v>
      </c>
      <c r="C29" s="30">
        <f>SUM(D29:G29)</f>
        <v>57</v>
      </c>
      <c r="D29" s="14">
        <v>21</v>
      </c>
      <c r="E29" s="14">
        <v>9</v>
      </c>
      <c r="F29" s="2">
        <v>18</v>
      </c>
      <c r="G29" s="2">
        <v>9</v>
      </c>
    </row>
    <row r="30" spans="1:7">
      <c r="B30" s="31" t="s">
        <v>38</v>
      </c>
      <c r="C30" s="30">
        <f>SUM(D30:G30)</f>
        <v>36</v>
      </c>
      <c r="D30" s="14">
        <v>6</v>
      </c>
      <c r="E30" s="14"/>
      <c r="F30" s="2">
        <v>30</v>
      </c>
      <c r="G30" s="2"/>
    </row>
    <row r="31" spans="1:7">
      <c r="B31" s="32" t="s">
        <v>7</v>
      </c>
      <c r="C31" s="33">
        <f>SUM(C29:C30)</f>
        <v>93</v>
      </c>
    </row>
  </sheetData>
  <mergeCells count="1">
    <mergeCell ref="B1:E1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opLeftCell="B13" workbookViewId="0">
      <selection activeCell="B20" sqref="B20"/>
    </sheetView>
  </sheetViews>
  <sheetFormatPr defaultRowHeight="15"/>
  <cols>
    <col min="1" max="1" width="2" style="35" bestFit="1" customWidth="1"/>
    <col min="2" max="2" width="79.7109375" style="33" customWidth="1"/>
    <col min="3" max="3" width="18.42578125" style="33" customWidth="1"/>
    <col min="4" max="4" width="9.140625" style="33"/>
    <col min="5" max="5" width="11.140625" style="33" bestFit="1" customWidth="1"/>
  </cols>
  <sheetData>
    <row r="1" spans="1:5" ht="21">
      <c r="B1" s="110" t="s">
        <v>147</v>
      </c>
      <c r="C1" s="111"/>
      <c r="D1" s="111"/>
      <c r="E1" s="112"/>
    </row>
    <row r="2" spans="1:5" s="6" customFormat="1" ht="60">
      <c r="A2" s="34"/>
      <c r="B2" s="19" t="s">
        <v>19</v>
      </c>
      <c r="C2" s="29" t="s">
        <v>61</v>
      </c>
      <c r="D2" s="27" t="s">
        <v>0</v>
      </c>
      <c r="E2" s="27" t="s">
        <v>1</v>
      </c>
    </row>
    <row r="3" spans="1:5" ht="30">
      <c r="A3" s="34">
        <v>1</v>
      </c>
      <c r="B3" s="10" t="s">
        <v>46</v>
      </c>
      <c r="C3" s="30" t="s">
        <v>18</v>
      </c>
      <c r="D3" s="30"/>
      <c r="E3" s="30"/>
    </row>
    <row r="4" spans="1:5" ht="45">
      <c r="A4" s="34">
        <f>1+A3</f>
        <v>2</v>
      </c>
      <c r="B4" s="50" t="s">
        <v>98</v>
      </c>
      <c r="C4" s="61" t="s">
        <v>18</v>
      </c>
      <c r="D4" s="30"/>
      <c r="E4" s="30"/>
    </row>
    <row r="5" spans="1:5" ht="30">
      <c r="A5" s="34">
        <f>1+A4</f>
        <v>3</v>
      </c>
      <c r="B5" s="50" t="s">
        <v>44</v>
      </c>
      <c r="C5" s="61">
        <v>1</v>
      </c>
      <c r="D5" s="30"/>
      <c r="E5" s="30"/>
    </row>
    <row r="6" spans="1:5">
      <c r="A6" s="34">
        <f>1+A5</f>
        <v>4</v>
      </c>
      <c r="B6" s="50" t="s">
        <v>45</v>
      </c>
      <c r="C6" s="61">
        <v>2</v>
      </c>
      <c r="D6" s="30"/>
      <c r="E6" s="30"/>
    </row>
    <row r="7" spans="1:5">
      <c r="A7" s="38"/>
      <c r="B7" s="73"/>
      <c r="C7" s="74"/>
      <c r="D7" s="39"/>
      <c r="E7" s="39"/>
    </row>
    <row r="8" spans="1:5" s="6" customFormat="1" ht="45">
      <c r="A8" s="34"/>
      <c r="B8" s="75" t="s">
        <v>20</v>
      </c>
      <c r="C8" s="37" t="s">
        <v>2</v>
      </c>
      <c r="D8" s="27" t="s">
        <v>0</v>
      </c>
      <c r="E8" s="27" t="s">
        <v>1</v>
      </c>
    </row>
    <row r="9" spans="1:5" ht="30">
      <c r="A9" s="40">
        <v>1</v>
      </c>
      <c r="B9" s="62" t="s">
        <v>47</v>
      </c>
      <c r="C9" s="61" t="s">
        <v>18</v>
      </c>
      <c r="D9" s="30"/>
      <c r="E9" s="30"/>
    </row>
    <row r="10" spans="1:5" ht="45">
      <c r="A10" s="40">
        <f>1+A9</f>
        <v>2</v>
      </c>
      <c r="B10" s="50" t="s">
        <v>98</v>
      </c>
      <c r="C10" s="61" t="s">
        <v>18</v>
      </c>
      <c r="D10" s="30"/>
      <c r="E10" s="30"/>
    </row>
    <row r="11" spans="1:5" ht="30">
      <c r="A11" s="40">
        <f>1+A10</f>
        <v>3</v>
      </c>
      <c r="B11" s="50" t="s">
        <v>68</v>
      </c>
      <c r="C11" s="61" t="s">
        <v>18</v>
      </c>
      <c r="D11" s="30"/>
      <c r="E11" s="30"/>
    </row>
    <row r="12" spans="1:5" ht="45">
      <c r="A12" s="40">
        <f>1+A11</f>
        <v>4</v>
      </c>
      <c r="B12" s="10" t="s">
        <v>21</v>
      </c>
      <c r="C12" s="30" t="s">
        <v>18</v>
      </c>
      <c r="D12" s="30"/>
      <c r="E12" s="30"/>
    </row>
    <row r="13" spans="1:5" ht="30">
      <c r="A13" s="40">
        <f>1+A12</f>
        <v>5</v>
      </c>
      <c r="B13" s="10" t="s">
        <v>67</v>
      </c>
      <c r="C13" s="30">
        <v>1</v>
      </c>
      <c r="D13" s="30"/>
      <c r="E13" s="30"/>
    </row>
    <row r="15" spans="1:5">
      <c r="B15" s="42" t="s">
        <v>62</v>
      </c>
      <c r="C15" s="34">
        <f>SUM(C3:C13)</f>
        <v>4</v>
      </c>
    </row>
    <row r="18" spans="2:8">
      <c r="B18" s="41"/>
      <c r="C18" s="30"/>
      <c r="D18" s="30" t="s">
        <v>39</v>
      </c>
      <c r="E18" s="30" t="s">
        <v>40</v>
      </c>
      <c r="F18" s="2" t="s">
        <v>154</v>
      </c>
      <c r="G18" s="2" t="s">
        <v>41</v>
      </c>
    </row>
    <row r="19" spans="2:8">
      <c r="B19" s="41" t="s">
        <v>48</v>
      </c>
      <c r="C19" s="30">
        <v>9</v>
      </c>
      <c r="D19" s="30">
        <v>7</v>
      </c>
      <c r="E19" s="30">
        <v>0</v>
      </c>
      <c r="F19" s="2">
        <v>2</v>
      </c>
      <c r="G19" s="2">
        <v>0</v>
      </c>
      <c r="H19">
        <f>SUM(D19:G19)</f>
        <v>9</v>
      </c>
    </row>
    <row r="20" spans="2:8">
      <c r="B20" s="41" t="s">
        <v>49</v>
      </c>
      <c r="C20" s="30">
        <v>62</v>
      </c>
      <c r="D20" s="30">
        <v>31</v>
      </c>
      <c r="E20" s="30">
        <v>10</v>
      </c>
      <c r="F20" s="2">
        <v>12</v>
      </c>
      <c r="G20" s="2">
        <v>9</v>
      </c>
      <c r="H20">
        <f>SUM(D20:G20)</f>
        <v>62</v>
      </c>
    </row>
    <row r="21" spans="2:8">
      <c r="B21" s="30" t="s">
        <v>50</v>
      </c>
      <c r="C21" s="30">
        <v>19</v>
      </c>
      <c r="D21" s="30">
        <v>11</v>
      </c>
      <c r="E21" s="30">
        <v>1</v>
      </c>
      <c r="F21" s="2">
        <v>6</v>
      </c>
      <c r="G21" s="2">
        <v>1</v>
      </c>
      <c r="H21">
        <f>SUM(D21:G21)</f>
        <v>19</v>
      </c>
    </row>
  </sheetData>
  <mergeCells count="1">
    <mergeCell ref="B1:E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opLeftCell="C13" workbookViewId="0">
      <selection activeCell="B1" sqref="B1:E1"/>
    </sheetView>
  </sheetViews>
  <sheetFormatPr defaultRowHeight="15"/>
  <cols>
    <col min="1" max="1" width="3" style="35" bestFit="1" customWidth="1"/>
    <col min="2" max="2" width="66" style="33" customWidth="1"/>
    <col min="3" max="3" width="21.7109375" style="33" customWidth="1"/>
    <col min="4" max="4" width="9.140625" style="33"/>
    <col min="5" max="5" width="17.85546875" style="33" customWidth="1"/>
    <col min="8" max="8" width="17.140625" customWidth="1"/>
  </cols>
  <sheetData>
    <row r="1" spans="1:8" ht="21" customHeight="1">
      <c r="B1" s="110" t="s">
        <v>147</v>
      </c>
      <c r="C1" s="111"/>
      <c r="D1" s="111"/>
      <c r="E1" s="112"/>
    </row>
    <row r="2" spans="1:8" ht="30">
      <c r="A2" s="34"/>
      <c r="B2" s="34" t="s">
        <v>22</v>
      </c>
      <c r="C2" s="29" t="s">
        <v>61</v>
      </c>
      <c r="D2" s="27" t="s">
        <v>0</v>
      </c>
      <c r="E2" s="27" t="s">
        <v>1</v>
      </c>
    </row>
    <row r="3" spans="1:8" s="1" customFormat="1" ht="30">
      <c r="A3" s="42">
        <v>1</v>
      </c>
      <c r="B3" s="92" t="s">
        <v>115</v>
      </c>
      <c r="C3" s="36" t="s">
        <v>18</v>
      </c>
      <c r="D3" s="36"/>
      <c r="E3" s="36"/>
    </row>
    <row r="4" spans="1:8" s="1" customFormat="1" ht="30">
      <c r="A4" s="42">
        <f t="shared" ref="A4:A13" si="0">1+A3</f>
        <v>2</v>
      </c>
      <c r="B4" s="10" t="s">
        <v>70</v>
      </c>
      <c r="C4" s="36">
        <v>1</v>
      </c>
      <c r="D4" s="36"/>
      <c r="E4" s="36"/>
    </row>
    <row r="5" spans="1:8" s="1" customFormat="1" ht="75">
      <c r="A5" s="42">
        <f t="shared" si="0"/>
        <v>3</v>
      </c>
      <c r="B5" s="72" t="s">
        <v>100</v>
      </c>
      <c r="C5" s="77">
        <v>2</v>
      </c>
      <c r="D5" s="36"/>
      <c r="E5" s="36"/>
      <c r="H5" s="76"/>
    </row>
    <row r="6" spans="1:8" s="1" customFormat="1" ht="30">
      <c r="A6" s="42">
        <f t="shared" si="0"/>
        <v>4</v>
      </c>
      <c r="B6" s="79" t="s">
        <v>101</v>
      </c>
      <c r="C6" s="80" t="s">
        <v>18</v>
      </c>
      <c r="D6" s="78"/>
      <c r="E6" s="78"/>
    </row>
    <row r="7" spans="1:8" s="1" customFormat="1" ht="30">
      <c r="A7" s="42">
        <f t="shared" si="0"/>
        <v>5</v>
      </c>
      <c r="B7" s="79" t="s">
        <v>103</v>
      </c>
      <c r="C7" s="80">
        <v>1</v>
      </c>
      <c r="D7" s="78"/>
      <c r="E7" s="78"/>
    </row>
    <row r="8" spans="1:8" s="1" customFormat="1" ht="90">
      <c r="A8" s="42">
        <f t="shared" si="0"/>
        <v>6</v>
      </c>
      <c r="B8" s="82" t="s">
        <v>102</v>
      </c>
      <c r="C8" s="81">
        <v>2</v>
      </c>
      <c r="D8" s="80"/>
      <c r="E8" s="80"/>
    </row>
    <row r="9" spans="1:8" s="1" customFormat="1">
      <c r="A9" s="42">
        <f t="shared" si="0"/>
        <v>7</v>
      </c>
      <c r="B9" s="82" t="s">
        <v>142</v>
      </c>
      <c r="C9" s="36">
        <v>2</v>
      </c>
      <c r="D9" s="36"/>
      <c r="E9" s="36"/>
    </row>
    <row r="10" spans="1:8" s="1" customFormat="1">
      <c r="A10" s="42">
        <f t="shared" si="0"/>
        <v>8</v>
      </c>
      <c r="B10" s="83" t="s">
        <v>77</v>
      </c>
      <c r="C10" s="36" t="s">
        <v>18</v>
      </c>
      <c r="D10" s="36"/>
      <c r="E10" s="36"/>
    </row>
    <row r="11" spans="1:8" s="1" customFormat="1">
      <c r="A11" s="42">
        <f t="shared" si="0"/>
        <v>9</v>
      </c>
      <c r="B11" s="83" t="s">
        <v>71</v>
      </c>
      <c r="C11" s="36" t="s">
        <v>18</v>
      </c>
      <c r="D11" s="36"/>
      <c r="E11" s="36"/>
    </row>
    <row r="12" spans="1:8" s="1" customFormat="1" ht="30">
      <c r="A12" s="42">
        <f t="shared" si="0"/>
        <v>10</v>
      </c>
      <c r="B12" s="71" t="s">
        <v>104</v>
      </c>
      <c r="C12" s="36" t="s">
        <v>18</v>
      </c>
      <c r="D12" s="36"/>
      <c r="E12" s="36"/>
    </row>
    <row r="13" spans="1:8" s="1" customFormat="1">
      <c r="A13" s="42">
        <f t="shared" si="0"/>
        <v>11</v>
      </c>
      <c r="B13" s="84" t="s">
        <v>105</v>
      </c>
      <c r="C13" s="36">
        <v>1</v>
      </c>
      <c r="D13" s="36"/>
      <c r="E13" s="36"/>
    </row>
    <row r="14" spans="1:8" s="1" customFormat="1" ht="30">
      <c r="A14" s="42">
        <f>1+A13</f>
        <v>12</v>
      </c>
      <c r="B14" s="60" t="s">
        <v>72</v>
      </c>
      <c r="C14" s="85" t="s">
        <v>18</v>
      </c>
      <c r="D14" s="36"/>
      <c r="E14" s="36"/>
    </row>
    <row r="15" spans="1:8" s="1" customFormat="1" ht="30">
      <c r="A15" s="42">
        <f>1+A14</f>
        <v>13</v>
      </c>
      <c r="B15" s="71" t="s">
        <v>73</v>
      </c>
      <c r="C15" s="37" t="s">
        <v>18</v>
      </c>
      <c r="D15" s="36"/>
      <c r="E15" s="36"/>
    </row>
    <row r="16" spans="1:8" s="1" customFormat="1" ht="30">
      <c r="A16" s="42" t="e">
        <f>1+#REF!</f>
        <v>#REF!</v>
      </c>
      <c r="B16" s="48" t="s">
        <v>74</v>
      </c>
      <c r="C16" s="86" t="s">
        <v>18</v>
      </c>
      <c r="D16" s="36"/>
      <c r="E16" s="36"/>
    </row>
    <row r="17" spans="1:5" s="1" customFormat="1">
      <c r="A17" s="42" t="e">
        <f>1+A16</f>
        <v>#REF!</v>
      </c>
      <c r="B17" s="58" t="s">
        <v>75</v>
      </c>
      <c r="C17" s="36">
        <v>3</v>
      </c>
      <c r="D17" s="36"/>
      <c r="E17" s="36"/>
    </row>
    <row r="18" spans="1:5">
      <c r="A18" s="46"/>
      <c r="B18" s="45"/>
      <c r="C18" s="33" t="s">
        <v>7</v>
      </c>
    </row>
    <row r="19" spans="1:5">
      <c r="B19" s="42" t="s">
        <v>62</v>
      </c>
      <c r="C19" s="34">
        <f>SUM(C3:C17)</f>
        <v>12</v>
      </c>
    </row>
    <row r="23" spans="1:5">
      <c r="B23" s="33" t="s">
        <v>7</v>
      </c>
    </row>
  </sheetData>
  <mergeCells count="1">
    <mergeCell ref="B1:E1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opLeftCell="A16" workbookViewId="0">
      <selection activeCell="B1" sqref="B1:E1"/>
    </sheetView>
  </sheetViews>
  <sheetFormatPr defaultRowHeight="15"/>
  <cols>
    <col min="1" max="1" width="3" bestFit="1" customWidth="1"/>
    <col min="2" max="2" width="62.42578125" customWidth="1"/>
    <col min="3" max="3" width="14.7109375" customWidth="1"/>
    <col min="5" max="5" width="39.85546875" customWidth="1"/>
  </cols>
  <sheetData>
    <row r="1" spans="1:5" ht="21">
      <c r="B1" s="110" t="s">
        <v>147</v>
      </c>
      <c r="C1" s="111"/>
      <c r="D1" s="111"/>
      <c r="E1" s="112"/>
    </row>
    <row r="2" spans="1:5" ht="60">
      <c r="A2" s="34"/>
      <c r="B2" s="34" t="s">
        <v>80</v>
      </c>
      <c r="C2" s="29" t="s">
        <v>61</v>
      </c>
      <c r="D2" s="27" t="s">
        <v>0</v>
      </c>
      <c r="E2" s="27" t="s">
        <v>1</v>
      </c>
    </row>
    <row r="3" spans="1:5" ht="57" customHeight="1">
      <c r="A3" s="34" t="s">
        <v>7</v>
      </c>
      <c r="B3" s="113" t="s">
        <v>82</v>
      </c>
      <c r="C3" s="114"/>
      <c r="D3" s="114"/>
      <c r="E3" s="115"/>
    </row>
    <row r="4" spans="1:5" s="67" customFormat="1" ht="30.75" customHeight="1">
      <c r="A4" s="63">
        <v>1</v>
      </c>
      <c r="B4" s="64" t="s">
        <v>81</v>
      </c>
      <c r="C4" s="65" t="s">
        <v>83</v>
      </c>
      <c r="D4" s="66"/>
      <c r="E4" s="66"/>
    </row>
    <row r="5" spans="1:5" s="67" customFormat="1" ht="45">
      <c r="A5" s="63">
        <f>A4+1</f>
        <v>2</v>
      </c>
      <c r="B5" s="62" t="s">
        <v>84</v>
      </c>
      <c r="C5" s="37" t="s">
        <v>18</v>
      </c>
      <c r="D5" s="68"/>
      <c r="E5" s="68"/>
    </row>
    <row r="6" spans="1:5" s="67" customFormat="1" ht="30">
      <c r="A6" s="63">
        <f t="shared" ref="A6:A16" si="0">A5+1</f>
        <v>3</v>
      </c>
      <c r="B6" s="47" t="s">
        <v>108</v>
      </c>
      <c r="C6" s="36" t="s">
        <v>18</v>
      </c>
      <c r="D6" s="68"/>
      <c r="E6" s="68"/>
    </row>
    <row r="7" spans="1:5" ht="75">
      <c r="A7" s="63">
        <f>A6+1</f>
        <v>4</v>
      </c>
      <c r="B7" s="47" t="s">
        <v>107</v>
      </c>
      <c r="C7" s="36" t="s">
        <v>18</v>
      </c>
      <c r="D7" s="14"/>
      <c r="E7" s="14"/>
    </row>
    <row r="8" spans="1:5" ht="180">
      <c r="A8" s="63">
        <f t="shared" si="0"/>
        <v>5</v>
      </c>
      <c r="B8" s="47" t="s">
        <v>87</v>
      </c>
      <c r="C8" s="36" t="s">
        <v>18</v>
      </c>
      <c r="D8" s="14"/>
      <c r="E8" s="14"/>
    </row>
    <row r="9" spans="1:5" ht="60">
      <c r="A9" s="63">
        <f t="shared" si="0"/>
        <v>6</v>
      </c>
      <c r="B9" s="87" t="s">
        <v>117</v>
      </c>
      <c r="C9" s="36" t="s">
        <v>18</v>
      </c>
      <c r="D9" s="14"/>
      <c r="E9" s="14"/>
    </row>
    <row r="10" spans="1:5" s="90" customFormat="1" ht="60">
      <c r="A10" s="63">
        <f t="shared" si="0"/>
        <v>7</v>
      </c>
      <c r="B10" s="87" t="s">
        <v>106</v>
      </c>
      <c r="C10" s="88" t="s">
        <v>18</v>
      </c>
      <c r="D10" s="89"/>
      <c r="E10" s="89"/>
    </row>
    <row r="11" spans="1:5" ht="120">
      <c r="A11" s="63">
        <f t="shared" si="0"/>
        <v>8</v>
      </c>
      <c r="B11" s="4" t="s">
        <v>111</v>
      </c>
      <c r="C11" s="30">
        <v>4</v>
      </c>
      <c r="D11" s="14"/>
      <c r="E11" s="14"/>
    </row>
    <row r="12" spans="1:5" ht="45">
      <c r="A12" s="63">
        <f t="shared" si="0"/>
        <v>9</v>
      </c>
      <c r="B12" s="91" t="s">
        <v>109</v>
      </c>
      <c r="C12" s="36" t="s">
        <v>18</v>
      </c>
      <c r="D12" s="14"/>
      <c r="E12" s="14"/>
    </row>
    <row r="13" spans="1:5" ht="165">
      <c r="A13" s="63">
        <f t="shared" si="0"/>
        <v>10</v>
      </c>
      <c r="B13" s="91" t="s">
        <v>110</v>
      </c>
      <c r="C13" s="36" t="s">
        <v>18</v>
      </c>
      <c r="D13" s="14"/>
      <c r="E13" s="14"/>
    </row>
    <row r="14" spans="1:5" s="1" customFormat="1" ht="120">
      <c r="A14" s="63">
        <f t="shared" si="0"/>
        <v>11</v>
      </c>
      <c r="B14" s="4" t="s">
        <v>112</v>
      </c>
      <c r="C14" s="36">
        <v>4</v>
      </c>
      <c r="D14" s="36"/>
      <c r="E14" s="36"/>
    </row>
    <row r="15" spans="1:5" s="1" customFormat="1" ht="60">
      <c r="A15" s="63">
        <f t="shared" si="0"/>
        <v>12</v>
      </c>
      <c r="B15" s="87" t="s">
        <v>116</v>
      </c>
      <c r="C15" s="36" t="s">
        <v>18</v>
      </c>
      <c r="D15" s="36"/>
      <c r="E15" s="36"/>
    </row>
    <row r="16" spans="1:5" s="1" customFormat="1" ht="60">
      <c r="A16" s="63">
        <f t="shared" si="0"/>
        <v>13</v>
      </c>
      <c r="B16" s="87" t="s">
        <v>118</v>
      </c>
      <c r="C16" s="36" t="s">
        <v>18</v>
      </c>
      <c r="D16" s="36"/>
      <c r="E16" s="36"/>
    </row>
    <row r="17" spans="2:3">
      <c r="B17" s="33"/>
      <c r="C17" s="33"/>
    </row>
    <row r="18" spans="2:3">
      <c r="B18" s="42" t="s">
        <v>62</v>
      </c>
      <c r="C18" s="34">
        <f>SUM(C6:C14)</f>
        <v>8</v>
      </c>
    </row>
  </sheetData>
  <mergeCells count="2">
    <mergeCell ref="B3:E3"/>
    <mergeCell ref="B1:E1"/>
  </mergeCells>
  <phoneticPr fontId="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topLeftCell="A4" workbookViewId="0">
      <selection activeCell="B1" sqref="B1:E1"/>
    </sheetView>
  </sheetViews>
  <sheetFormatPr defaultRowHeight="15"/>
  <cols>
    <col min="1" max="1" width="2" style="33" bestFit="1" customWidth="1"/>
    <col min="2" max="2" width="43.42578125" style="33" customWidth="1"/>
    <col min="3" max="3" width="21.5703125" style="33" customWidth="1"/>
    <col min="4" max="4" width="9.140625" style="33"/>
    <col min="5" max="5" width="23.42578125" style="33" customWidth="1"/>
  </cols>
  <sheetData>
    <row r="1" spans="1:5" ht="21">
      <c r="B1" s="110" t="s">
        <v>147</v>
      </c>
      <c r="C1" s="111"/>
      <c r="D1" s="111"/>
      <c r="E1" s="112"/>
    </row>
    <row r="2" spans="1:5" ht="30">
      <c r="A2" s="30"/>
      <c r="B2" s="34" t="s">
        <v>25</v>
      </c>
      <c r="C2" s="26" t="s">
        <v>61</v>
      </c>
      <c r="D2" s="49" t="s">
        <v>0</v>
      </c>
      <c r="E2" s="49" t="s">
        <v>1</v>
      </c>
    </row>
    <row r="3" spans="1:5" ht="15.75">
      <c r="A3" s="30">
        <v>1</v>
      </c>
      <c r="B3" s="104" t="s">
        <v>24</v>
      </c>
      <c r="C3" s="30" t="s">
        <v>18</v>
      </c>
      <c r="D3" s="30"/>
      <c r="E3" s="30"/>
    </row>
    <row r="4" spans="1:5">
      <c r="A4" s="30">
        <f>1+A3</f>
        <v>2</v>
      </c>
      <c r="B4" s="104" t="s">
        <v>26</v>
      </c>
      <c r="C4" s="30">
        <v>1</v>
      </c>
      <c r="D4" s="30"/>
      <c r="E4" s="30"/>
    </row>
    <row r="5" spans="1:5" ht="30">
      <c r="A5" s="30">
        <f>1+A4</f>
        <v>3</v>
      </c>
      <c r="B5" s="105" t="s">
        <v>69</v>
      </c>
      <c r="C5" s="30">
        <v>1</v>
      </c>
      <c r="D5" s="30"/>
      <c r="E5" s="30"/>
    </row>
    <row r="6" spans="1:5">
      <c r="A6" s="30">
        <f>1+A5</f>
        <v>4</v>
      </c>
      <c r="B6" s="29" t="s">
        <v>23</v>
      </c>
      <c r="C6" s="30" t="s">
        <v>18</v>
      </c>
      <c r="D6" s="30"/>
      <c r="E6" s="30"/>
    </row>
    <row r="8" spans="1:5">
      <c r="B8" s="42" t="s">
        <v>62</v>
      </c>
      <c r="C8" s="34">
        <f>SUM(C3:C6)</f>
        <v>2</v>
      </c>
    </row>
  </sheetData>
  <mergeCells count="1">
    <mergeCell ref="B1:E1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B1"/>
    </sheetView>
  </sheetViews>
  <sheetFormatPr defaultRowHeight="15"/>
  <cols>
    <col min="1" max="1" width="48.140625" customWidth="1"/>
    <col min="2" max="2" width="22.140625" customWidth="1"/>
  </cols>
  <sheetData>
    <row r="1" spans="1:4" ht="47.25" customHeight="1">
      <c r="A1" s="116" t="s">
        <v>147</v>
      </c>
      <c r="B1" s="117"/>
      <c r="C1" s="109"/>
      <c r="D1" s="109"/>
    </row>
    <row r="2" spans="1:4" s="8" customFormat="1">
      <c r="A2" s="8" t="s">
        <v>55</v>
      </c>
    </row>
    <row r="3" spans="1:4">
      <c r="A3" s="2"/>
      <c r="B3" s="9" t="s">
        <v>54</v>
      </c>
    </row>
    <row r="4" spans="1:4">
      <c r="A4" s="2" t="s">
        <v>52</v>
      </c>
      <c r="B4" s="2">
        <v>100</v>
      </c>
    </row>
    <row r="5" spans="1:4">
      <c r="A5" s="2" t="s">
        <v>58</v>
      </c>
      <c r="B5" s="2">
        <v>800</v>
      </c>
    </row>
    <row r="6" spans="1:4">
      <c r="A6" s="2" t="s">
        <v>53</v>
      </c>
      <c r="B6" s="2">
        <v>350</v>
      </c>
    </row>
    <row r="7" spans="1:4">
      <c r="A7" s="2" t="s">
        <v>56</v>
      </c>
      <c r="B7" s="2">
        <v>1000</v>
      </c>
    </row>
    <row r="8" spans="1:4">
      <c r="A8" s="2" t="s">
        <v>57</v>
      </c>
      <c r="B8" s="2">
        <v>1000</v>
      </c>
    </row>
    <row r="9" spans="1:4" ht="39" customHeight="1">
      <c r="A9" s="12" t="s">
        <v>60</v>
      </c>
      <c r="B9" s="13" t="s">
        <v>59</v>
      </c>
    </row>
    <row r="11" spans="1:4">
      <c r="A11" s="11" t="s">
        <v>51</v>
      </c>
    </row>
  </sheetData>
  <mergeCells count="1">
    <mergeCell ref="A1:B1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E1"/>
    </sheetView>
  </sheetViews>
  <sheetFormatPr defaultRowHeight="15"/>
  <cols>
    <col min="1" max="1" width="3.7109375" customWidth="1"/>
    <col min="2" max="2" width="82" customWidth="1"/>
    <col min="3" max="3" width="22.28515625" customWidth="1"/>
    <col min="4" max="4" width="7.28515625" customWidth="1"/>
    <col min="5" max="5" width="22.5703125" customWidth="1"/>
  </cols>
  <sheetData>
    <row r="1" spans="1:5" ht="21">
      <c r="B1" s="110" t="s">
        <v>147</v>
      </c>
      <c r="C1" s="111"/>
      <c r="D1" s="111"/>
      <c r="E1" s="112"/>
    </row>
    <row r="2" spans="1:5" s="6" customFormat="1" ht="30">
      <c r="A2" s="34"/>
      <c r="B2" s="19" t="s">
        <v>139</v>
      </c>
      <c r="C2" s="29" t="s">
        <v>61</v>
      </c>
      <c r="D2" s="27" t="s">
        <v>0</v>
      </c>
      <c r="E2" s="27" t="s">
        <v>1</v>
      </c>
    </row>
    <row r="3" spans="1:5">
      <c r="A3" s="2">
        <v>1</v>
      </c>
      <c r="B3" s="2" t="s">
        <v>140</v>
      </c>
      <c r="C3" s="30">
        <v>4</v>
      </c>
      <c r="D3" s="96"/>
      <c r="E3" s="2"/>
    </row>
    <row r="4" spans="1:5">
      <c r="A4" s="99"/>
      <c r="B4" s="100"/>
      <c r="C4" s="39"/>
      <c r="D4" s="101"/>
      <c r="E4" s="99"/>
    </row>
    <row r="5" spans="1:5">
      <c r="B5" s="8" t="s">
        <v>131</v>
      </c>
      <c r="C5" s="24">
        <f>SUM(C3:C3)</f>
        <v>4</v>
      </c>
    </row>
    <row r="6" spans="1:5">
      <c r="B6" s="93"/>
    </row>
  </sheetData>
  <mergeCells count="1">
    <mergeCell ref="B1:E1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" sqref="B1:E1"/>
    </sheetView>
  </sheetViews>
  <sheetFormatPr defaultRowHeight="15"/>
  <cols>
    <col min="1" max="1" width="3.7109375" customWidth="1"/>
    <col min="2" max="2" width="82" customWidth="1"/>
    <col min="3" max="3" width="22.28515625" customWidth="1"/>
    <col min="4" max="4" width="7.28515625" customWidth="1"/>
    <col min="5" max="5" width="22.5703125" customWidth="1"/>
  </cols>
  <sheetData>
    <row r="1" spans="1:5" ht="21">
      <c r="B1" s="110" t="s">
        <v>147</v>
      </c>
      <c r="C1" s="111"/>
      <c r="D1" s="111"/>
      <c r="E1" s="112"/>
    </row>
    <row r="2" spans="1:5" s="6" customFormat="1" ht="30">
      <c r="A2" s="34"/>
      <c r="B2" s="19" t="s">
        <v>136</v>
      </c>
      <c r="C2" s="29" t="s">
        <v>61</v>
      </c>
      <c r="D2" s="27" t="s">
        <v>0</v>
      </c>
      <c r="E2" s="27" t="s">
        <v>1</v>
      </c>
    </row>
    <row r="3" spans="1:5" ht="37.5" customHeight="1">
      <c r="A3" s="2">
        <v>1</v>
      </c>
      <c r="B3" s="4" t="s">
        <v>133</v>
      </c>
      <c r="C3" s="30" t="s">
        <v>18</v>
      </c>
      <c r="D3" s="2"/>
      <c r="E3" s="96"/>
    </row>
    <row r="4" spans="1:5">
      <c r="A4" s="2">
        <f>A3+1</f>
        <v>2</v>
      </c>
      <c r="B4" s="4" t="s">
        <v>134</v>
      </c>
      <c r="C4" s="30" t="s">
        <v>18</v>
      </c>
      <c r="D4" s="2"/>
      <c r="E4" s="96"/>
    </row>
    <row r="5" spans="1:5">
      <c r="A5" s="2">
        <f t="shared" ref="A5:A11" si="0">A4+1</f>
        <v>3</v>
      </c>
      <c r="B5" s="4" t="s">
        <v>135</v>
      </c>
      <c r="C5" s="30" t="s">
        <v>18</v>
      </c>
      <c r="D5" s="2"/>
      <c r="E5" s="96"/>
    </row>
    <row r="6" spans="1:5">
      <c r="A6" s="2">
        <f t="shared" si="0"/>
        <v>4</v>
      </c>
      <c r="B6" s="4" t="s">
        <v>137</v>
      </c>
      <c r="C6" s="30" t="s">
        <v>18</v>
      </c>
      <c r="D6" s="2"/>
      <c r="E6" s="96"/>
    </row>
    <row r="7" spans="1:5">
      <c r="A7" s="2">
        <f t="shared" si="0"/>
        <v>5</v>
      </c>
      <c r="B7" s="4" t="s">
        <v>138</v>
      </c>
      <c r="C7" s="30" t="s">
        <v>18</v>
      </c>
      <c r="D7" s="2"/>
      <c r="E7" s="96"/>
    </row>
    <row r="8" spans="1:5">
      <c r="A8" s="2">
        <f t="shared" si="0"/>
        <v>6</v>
      </c>
      <c r="B8" s="4" t="s">
        <v>143</v>
      </c>
      <c r="C8" s="30">
        <v>2</v>
      </c>
    </row>
    <row r="9" spans="1:5">
      <c r="A9" s="2">
        <f t="shared" si="0"/>
        <v>7</v>
      </c>
      <c r="B9" s="4" t="s">
        <v>144</v>
      </c>
      <c r="C9" s="30">
        <v>2</v>
      </c>
    </row>
    <row r="10" spans="1:5" ht="30">
      <c r="A10" s="2">
        <f t="shared" si="0"/>
        <v>8</v>
      </c>
      <c r="B10" s="4" t="s">
        <v>145</v>
      </c>
      <c r="C10" s="30">
        <v>4</v>
      </c>
    </row>
    <row r="11" spans="1:5">
      <c r="A11" s="2">
        <f t="shared" si="0"/>
        <v>9</v>
      </c>
      <c r="B11" s="4" t="s">
        <v>146</v>
      </c>
      <c r="C11" s="30">
        <v>2</v>
      </c>
    </row>
    <row r="13" spans="1:5" s="8" customFormat="1">
      <c r="B13" s="98" t="s">
        <v>131</v>
      </c>
      <c r="C13" s="24">
        <f>SUM(C8:C11)</f>
        <v>10</v>
      </c>
    </row>
    <row r="14" spans="1:5">
      <c r="B14" s="93"/>
    </row>
  </sheetData>
  <mergeCells count="1">
    <mergeCell ref="B1:E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sacche</vt:lpstr>
      <vt:lpstr>bilance</vt:lpstr>
      <vt:lpstr>saldatori</vt:lpstr>
      <vt:lpstr>scompositori</vt:lpstr>
      <vt:lpstr>software</vt:lpstr>
      <vt:lpstr>filtraggio</vt:lpstr>
      <vt:lpstr>materiale supporto</vt:lpstr>
      <vt:lpstr>PROGETTO</vt:lpstr>
      <vt:lpstr>ASSISTENZA TECNICA</vt:lpstr>
      <vt:lpstr>ADDESTRAMENTO</vt:lpstr>
      <vt:lpstr>SUPPORTO SCIENTIFICO</vt:lpstr>
      <vt:lpstr>sintesi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Sanvito</dc:creator>
  <cp:lastModifiedBy>Xp Professional SP 3 Italiano</cp:lastModifiedBy>
  <dcterms:created xsi:type="dcterms:W3CDTF">2018-04-10T05:45:08Z</dcterms:created>
  <dcterms:modified xsi:type="dcterms:W3CDTF">2018-06-28T09:31:52Z</dcterms:modified>
</cp:coreProperties>
</file>