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rapani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<sst xmlns="http://schemas.openxmlformats.org/spreadsheetml/2006/main" count="44" uniqueCount="33">
  <si>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ALLEGATO E – SCHEDA OFFERTA</t>
  </si>
  <si>
    <t>Compilazione scheda offerta</t>
  </si>
  <si>
    <t>Sezione 1</t>
  </si>
  <si>
    <t>Pos.</t>
  </si>
  <si>
    <t>Descrizione</t>
  </si>
  <si>
    <t xml:space="preserve">costo listino noleggio /annuo </t>
  </si>
  <si>
    <t>sconto %</t>
  </si>
  <si>
    <t>Prezzo offerto  (€)</t>
  </si>
  <si>
    <t>quantità</t>
  </si>
  <si>
    <t>Prezzo offerto  scontato/ anno (€)</t>
  </si>
  <si>
    <t>Importo massimo annuale</t>
  </si>
  <si>
    <t>Prezzo offerto  / quinquennale (€)</t>
  </si>
  <si>
    <t>Importo massimo quinquennale</t>
  </si>
  <si>
    <t>IOR</t>
  </si>
  <si>
    <t>kit standard</t>
  </si>
  <si>
    <t>kit pediatrico</t>
  </si>
  <si>
    <t>Ospedale di  Bentivoglio</t>
  </si>
  <si>
    <t>Sezione 2 materiale di consumo</t>
  </si>
  <si>
    <t>costo unitario listino</t>
  </si>
  <si>
    <t>Prezzo unitario offerto (€)</t>
  </si>
  <si>
    <t xml:space="preserve">prezzo a confenzione </t>
  </si>
  <si>
    <t>Quantità Annua</t>
  </si>
  <si>
    <t>costo complessivo annuale</t>
  </si>
  <si>
    <t>importo massimo annuale</t>
  </si>
  <si>
    <t>costo complessivo quinquennale</t>
  </si>
  <si>
    <t>importo massimo quinquennale</t>
  </si>
  <si>
    <t>lame reciproche</t>
  </si>
  <si>
    <t>lame oscillanti</t>
  </si>
  <si>
    <t>Sezione riepilogativa</t>
  </si>
  <si>
    <t xml:space="preserve">sezione  </t>
  </si>
  <si>
    <t>costo complessivo quinquennale da riportare sul portale</t>
  </si>
  <si>
    <t>sezione 1 noleggio</t>
  </si>
  <si>
    <t>sezione 2 materiale di consumo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</si>
</sst>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&quot;€ &quot;* #,##0.00_-;&quot;-€ &quot;* #,##0.00_-;_-&quot;€ &quot;* \-??_-;_-@_-"/>
    <numFmt numFmtId="166" formatCode="[$€-410]\ #,##0;[RED]\-[$€-410]\ #,##0"/>
    <numFmt numFmtId="167" formatCode="H:MM"/>
    <numFmt numFmtId="168" formatCode="0.00%"/>
    <numFmt numFmtId="169" formatCode="_-* #,##0.00_-;\-* #,##0.00_-;_-* \-??_-;_-@_-"/>
    <numFmt numFmtId="170" formatCode="#,##0"/>
    <numFmt numFmtId="171" formatCode="&quot;€ &quot;#,##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75">
    <xf numFmtId="164" fontId="0" fillId="0" borderId="0" xfId="0" applyAlignment="1">
      <alignment/>
    </xf>
    <xf numFmtId="164" fontId="18" fillId="0" borderId="0" xfId="0" applyFont="1" applyAlignment="1" applyProtection="1">
      <alignment vertical="top" wrapText="1"/>
      <protection locked="0"/>
    </xf>
    <xf numFmtId="166" fontId="18" fillId="0" borderId="0" xfId="0" applyNumberFormat="1" applyFont="1" applyAlignment="1" applyProtection="1">
      <alignment vertical="top" wrapText="1"/>
      <protection locked="0"/>
    </xf>
    <xf numFmtId="164" fontId="19" fillId="0" borderId="0" xfId="0" applyFont="1" applyAlignment="1">
      <alignment/>
    </xf>
    <xf numFmtId="166" fontId="0" fillId="0" borderId="0" xfId="0" applyNumberFormat="1" applyAlignment="1">
      <alignment/>
    </xf>
    <xf numFmtId="164" fontId="19" fillId="0" borderId="0" xfId="0" applyFont="1" applyBorder="1" applyAlignment="1" applyProtection="1">
      <alignment horizontal="center" vertical="top" wrapText="1"/>
      <protection locked="0"/>
    </xf>
    <xf numFmtId="164" fontId="20" fillId="0" borderId="0" xfId="0" applyFont="1" applyAlignment="1" applyProtection="1">
      <alignment vertical="top" wrapText="1"/>
      <protection locked="0"/>
    </xf>
    <xf numFmtId="164" fontId="21" fillId="0" borderId="10" xfId="0" applyFont="1" applyBorder="1" applyAlignment="1" applyProtection="1">
      <alignment horizontal="left" vertical="top" wrapText="1"/>
      <protection locked="0"/>
    </xf>
    <xf numFmtId="164" fontId="20" fillId="0" borderId="11" xfId="0" applyFont="1" applyBorder="1" applyAlignment="1" applyProtection="1">
      <alignment vertical="top" wrapText="1"/>
      <protection locked="0"/>
    </xf>
    <xf numFmtId="164" fontId="20" fillId="0" borderId="12" xfId="0" applyFont="1" applyBorder="1" applyAlignment="1" applyProtection="1">
      <alignment vertical="top" wrapText="1"/>
      <protection locked="0"/>
    </xf>
    <xf numFmtId="164" fontId="22" fillId="11" borderId="13" xfId="0" applyFont="1" applyFill="1" applyBorder="1" applyAlignment="1" applyProtection="1">
      <alignment vertical="top" wrapText="1"/>
      <protection locked="0"/>
    </xf>
    <xf numFmtId="164" fontId="22" fillId="11" borderId="14" xfId="0" applyFont="1" applyFill="1" applyBorder="1" applyAlignment="1" applyProtection="1">
      <alignment vertical="top" wrapText="1"/>
      <protection locked="0"/>
    </xf>
    <xf numFmtId="166" fontId="22" fillId="11" borderId="14" xfId="0" applyNumberFormat="1" applyFont="1" applyFill="1" applyBorder="1" applyAlignment="1" applyProtection="1">
      <alignment vertical="top" wrapText="1"/>
      <protection locked="0"/>
    </xf>
    <xf numFmtId="166" fontId="22" fillId="11" borderId="15" xfId="0" applyNumberFormat="1" applyFont="1" applyFill="1" applyBorder="1" applyAlignment="1" applyProtection="1">
      <alignment vertical="top" wrapText="1"/>
      <protection locked="0"/>
    </xf>
    <xf numFmtId="167" fontId="18" fillId="0" borderId="13" xfId="0" applyNumberFormat="1" applyFont="1" applyBorder="1" applyAlignment="1" applyProtection="1">
      <alignment vertical="top" wrapText="1"/>
      <protection locked="0"/>
    </xf>
    <xf numFmtId="164" fontId="18" fillId="0" borderId="14" xfId="0" applyNumberFormat="1" applyFont="1" applyBorder="1" applyAlignment="1" applyProtection="1">
      <alignment horizontal="left" vertical="top" wrapText="1"/>
      <protection locked="0"/>
    </xf>
    <xf numFmtId="164" fontId="23" fillId="0" borderId="14" xfId="0" applyFont="1" applyBorder="1" applyAlignment="1">
      <alignment vertical="center" wrapText="1"/>
    </xf>
    <xf numFmtId="165" fontId="18" fillId="0" borderId="14" xfId="47" applyFont="1" applyFill="1" applyBorder="1" applyAlignment="1" applyProtection="1">
      <alignment horizontal="center" vertical="center" wrapText="1"/>
      <protection locked="0"/>
    </xf>
    <xf numFmtId="168" fontId="18" fillId="0" borderId="14" xfId="0" applyNumberFormat="1" applyFont="1" applyBorder="1" applyAlignment="1" applyProtection="1">
      <alignment horizontal="center" vertical="top" wrapText="1"/>
      <protection locked="0"/>
    </xf>
    <xf numFmtId="169" fontId="23" fillId="0" borderId="14" xfId="0" applyNumberFormat="1" applyFont="1" applyBorder="1" applyAlignment="1">
      <alignment vertical="center" wrapText="1"/>
    </xf>
    <xf numFmtId="170" fontId="18" fillId="0" borderId="14" xfId="0" applyNumberFormat="1" applyFont="1" applyBorder="1" applyAlignment="1" applyProtection="1">
      <alignment horizontal="center" vertical="top" wrapText="1"/>
      <protection locked="0"/>
    </xf>
    <xf numFmtId="165" fontId="18" fillId="0" borderId="15" xfId="47" applyFont="1" applyFill="1" applyBorder="1" applyAlignment="1" applyProtection="1">
      <alignment vertical="top" wrapText="1"/>
      <protection locked="0"/>
    </xf>
    <xf numFmtId="164" fontId="23" fillId="0" borderId="16" xfId="0" applyFont="1" applyBorder="1" applyAlignment="1">
      <alignment vertical="center" wrapText="1"/>
    </xf>
    <xf numFmtId="170" fontId="18" fillId="0" borderId="16" xfId="0" applyNumberFormat="1" applyFont="1" applyBorder="1" applyAlignment="1" applyProtection="1">
      <alignment horizontal="center" vertical="top" wrapText="1"/>
      <protection locked="0"/>
    </xf>
    <xf numFmtId="167" fontId="18" fillId="0" borderId="17" xfId="0" applyNumberFormat="1" applyFont="1" applyBorder="1" applyAlignment="1" applyProtection="1">
      <alignment vertical="top" wrapText="1"/>
      <protection locked="0"/>
    </xf>
    <xf numFmtId="164" fontId="18" fillId="0" borderId="18" xfId="0" applyNumberFormat="1" applyFont="1" applyBorder="1" applyAlignment="1" applyProtection="1">
      <alignment horizontal="left" vertical="top" wrapText="1"/>
      <protection locked="0"/>
    </xf>
    <xf numFmtId="164" fontId="23" fillId="0" borderId="18" xfId="0" applyFont="1" applyBorder="1" applyAlignment="1">
      <alignment vertical="center" wrapText="1"/>
    </xf>
    <xf numFmtId="165" fontId="18" fillId="0" borderId="18" xfId="47" applyFont="1" applyFill="1" applyBorder="1" applyAlignment="1" applyProtection="1">
      <alignment horizontal="center" vertical="center" wrapText="1"/>
      <protection locked="0"/>
    </xf>
    <xf numFmtId="171" fontId="18" fillId="2" borderId="18" xfId="0" applyNumberFormat="1" applyFont="1" applyFill="1" applyBorder="1" applyAlignment="1" applyProtection="1">
      <alignment horizontal="center" vertical="top" wrapText="1"/>
      <protection locked="0"/>
    </xf>
    <xf numFmtId="165" fontId="18" fillId="11" borderId="19" xfId="47" applyFont="1" applyFill="1" applyBorder="1" applyAlignment="1" applyProtection="1">
      <alignment vertical="top" wrapText="1"/>
      <protection locked="0"/>
    </xf>
    <xf numFmtId="165" fontId="18" fillId="2" borderId="19" xfId="47" applyFont="1" applyFill="1" applyBorder="1" applyAlignment="1" applyProtection="1">
      <alignment vertical="top" wrapText="1"/>
      <protection locked="0"/>
    </xf>
    <xf numFmtId="164" fontId="21" fillId="0" borderId="0" xfId="0" applyFont="1" applyBorder="1" applyAlignment="1" applyProtection="1">
      <alignment horizontal="left" vertical="top" wrapText="1"/>
      <protection locked="0"/>
    </xf>
    <xf numFmtId="166" fontId="19" fillId="0" borderId="0" xfId="0" applyNumberFormat="1" applyFont="1" applyAlignment="1" applyProtection="1">
      <alignment horizontal="right" vertical="top"/>
      <protection locked="0"/>
    </xf>
    <xf numFmtId="164" fontId="18" fillId="0" borderId="20" xfId="0" applyFont="1" applyBorder="1" applyAlignment="1" applyProtection="1">
      <alignment vertical="top" wrapText="1"/>
      <protection locked="0"/>
    </xf>
    <xf numFmtId="164" fontId="18" fillId="0" borderId="21" xfId="0" applyFont="1" applyBorder="1" applyAlignment="1" applyProtection="1">
      <alignment vertical="top" wrapText="1"/>
      <protection locked="0"/>
    </xf>
    <xf numFmtId="164" fontId="18" fillId="0" borderId="22" xfId="0" applyFont="1" applyBorder="1" applyAlignment="1" applyProtection="1">
      <alignment vertical="top" wrapText="1"/>
      <protection locked="0"/>
    </xf>
    <xf numFmtId="164" fontId="18" fillId="0" borderId="23" xfId="0" applyFont="1" applyBorder="1" applyAlignment="1" applyProtection="1">
      <alignment vertical="top" wrapText="1"/>
      <protection locked="0"/>
    </xf>
    <xf numFmtId="164" fontId="21" fillId="0" borderId="23" xfId="0" applyFont="1" applyFill="1" applyBorder="1" applyAlignment="1" applyProtection="1">
      <alignment horizontal="center" vertical="top" wrapText="1"/>
      <protection locked="0"/>
    </xf>
    <xf numFmtId="166" fontId="18" fillId="0" borderId="23" xfId="0" applyNumberFormat="1" applyFont="1" applyBorder="1" applyAlignment="1" applyProtection="1">
      <alignment vertical="top" wrapText="1"/>
      <protection locked="0"/>
    </xf>
    <xf numFmtId="164" fontId="18" fillId="0" borderId="24" xfId="0" applyFont="1" applyBorder="1" applyAlignment="1" applyProtection="1">
      <alignment vertical="top" wrapText="1"/>
      <protection locked="0"/>
    </xf>
    <xf numFmtId="168" fontId="18" fillId="0" borderId="14" xfId="0" applyNumberFormat="1" applyFont="1" applyBorder="1" applyAlignment="1" applyProtection="1">
      <alignment horizontal="left" vertical="top" wrapText="1"/>
      <protection locked="0"/>
    </xf>
    <xf numFmtId="164" fontId="18" fillId="0" borderId="14" xfId="0" applyFont="1" applyBorder="1" applyAlignment="1" applyProtection="1">
      <alignment vertical="top" wrapText="1"/>
      <protection locked="0"/>
    </xf>
    <xf numFmtId="170" fontId="18" fillId="0" borderId="14" xfId="0" applyNumberFormat="1" applyFont="1" applyBorder="1" applyAlignment="1" applyProtection="1">
      <alignment vertical="top" wrapText="1"/>
      <protection locked="0"/>
    </xf>
    <xf numFmtId="165" fontId="18" fillId="0" borderId="14" xfId="47" applyFont="1" applyFill="1" applyBorder="1" applyAlignment="1" applyProtection="1">
      <alignment vertical="top" wrapText="1"/>
      <protection locked="0"/>
    </xf>
    <xf numFmtId="165" fontId="18" fillId="0" borderId="25" xfId="47" applyFont="1" applyFill="1" applyBorder="1" applyAlignment="1" applyProtection="1">
      <alignment vertical="top" wrapText="1"/>
      <protection locked="0"/>
    </xf>
    <xf numFmtId="165" fontId="18" fillId="0" borderId="26" xfId="47" applyFont="1" applyFill="1" applyBorder="1" applyAlignment="1" applyProtection="1">
      <alignment vertical="top" wrapText="1"/>
      <protection locked="0"/>
    </xf>
    <xf numFmtId="165" fontId="18" fillId="0" borderId="16" xfId="47" applyFont="1" applyFill="1" applyBorder="1" applyAlignment="1" applyProtection="1">
      <alignment vertical="top" wrapText="1"/>
      <protection locked="0"/>
    </xf>
    <xf numFmtId="164" fontId="0" fillId="0" borderId="27" xfId="0" applyBorder="1" applyAlignment="1" applyProtection="1">
      <alignment vertical="top"/>
      <protection/>
    </xf>
    <xf numFmtId="164" fontId="18" fillId="0" borderId="28" xfId="0" applyFont="1" applyFill="1" applyBorder="1" applyAlignment="1" applyProtection="1">
      <alignment vertical="top" wrapText="1"/>
      <protection locked="0"/>
    </xf>
    <xf numFmtId="164" fontId="18" fillId="0" borderId="29" xfId="0" applyFont="1" applyFill="1" applyBorder="1" applyAlignment="1" applyProtection="1">
      <alignment vertical="top" wrapText="1"/>
      <protection locked="0"/>
    </xf>
    <xf numFmtId="164" fontId="22" fillId="0" borderId="29" xfId="0" applyFont="1" applyFill="1" applyBorder="1" applyAlignment="1" applyProtection="1">
      <alignment horizontal="left" vertical="center" wrapText="1"/>
      <protection/>
    </xf>
    <xf numFmtId="166" fontId="18" fillId="2" borderId="18" xfId="0" applyNumberFormat="1" applyFont="1" applyFill="1" applyBorder="1" applyAlignment="1" applyProtection="1">
      <alignment vertical="top" wrapText="1"/>
      <protection locked="0"/>
    </xf>
    <xf numFmtId="166" fontId="18" fillId="11" borderId="18" xfId="0" applyNumberFormat="1" applyFont="1" applyFill="1" applyBorder="1" applyAlignment="1" applyProtection="1">
      <alignment vertical="top" wrapText="1"/>
      <protection locked="0"/>
    </xf>
    <xf numFmtId="164" fontId="0" fillId="0" borderId="0" xfId="0" applyAlignment="1" applyProtection="1">
      <alignment vertical="top"/>
      <protection/>
    </xf>
    <xf numFmtId="164" fontId="22" fillId="0" borderId="10" xfId="0" applyFont="1" applyBorder="1" applyAlignment="1" applyProtection="1">
      <alignment vertical="top"/>
      <protection locked="0"/>
    </xf>
    <xf numFmtId="164" fontId="18" fillId="0" borderId="30" xfId="0" applyFont="1" applyBorder="1" applyAlignment="1" applyProtection="1">
      <alignment vertical="top" wrapText="1"/>
      <protection locked="0"/>
    </xf>
    <xf numFmtId="164" fontId="18" fillId="0" borderId="0" xfId="0" applyFont="1" applyFill="1" applyBorder="1" applyAlignment="1" applyProtection="1">
      <alignment vertical="top" wrapText="1"/>
      <protection locked="0"/>
    </xf>
    <xf numFmtId="164" fontId="21" fillId="0" borderId="0" xfId="0" applyFont="1" applyFill="1" applyBorder="1" applyAlignment="1" applyProtection="1">
      <alignment horizontal="center" vertical="top" wrapText="1"/>
      <protection locked="0"/>
    </xf>
    <xf numFmtId="166" fontId="18" fillId="0" borderId="0" xfId="0" applyNumberFormat="1" applyFont="1" applyFill="1" applyBorder="1" applyAlignment="1" applyProtection="1">
      <alignment vertical="top" wrapText="1"/>
      <protection locked="0"/>
    </xf>
    <xf numFmtId="164" fontId="22" fillId="11" borderId="31" xfId="0" applyFont="1" applyFill="1" applyBorder="1" applyAlignment="1" applyProtection="1">
      <alignment vertical="top" wrapText="1"/>
      <protection locked="0"/>
    </xf>
    <xf numFmtId="164" fontId="22" fillId="11" borderId="32" xfId="0" applyFont="1" applyFill="1" applyBorder="1" applyAlignment="1" applyProtection="1">
      <alignment vertical="top" wrapText="1"/>
      <protection locked="0"/>
    </xf>
    <xf numFmtId="164" fontId="22" fillId="11" borderId="33" xfId="0" applyFont="1" applyFill="1" applyBorder="1" applyAlignment="1" applyProtection="1">
      <alignment vertical="top" wrapText="1"/>
      <protection locked="0"/>
    </xf>
    <xf numFmtId="164" fontId="22" fillId="0" borderId="30" xfId="0" applyFont="1" applyFill="1" applyBorder="1" applyAlignment="1" applyProtection="1">
      <alignment vertical="top" wrapText="1"/>
      <protection locked="0"/>
    </xf>
    <xf numFmtId="164" fontId="22" fillId="0" borderId="0" xfId="0" applyFont="1" applyFill="1" applyBorder="1" applyAlignment="1" applyProtection="1">
      <alignment vertical="top" wrapText="1"/>
      <protection locked="0"/>
    </xf>
    <xf numFmtId="166" fontId="22" fillId="0" borderId="0" xfId="0" applyNumberFormat="1" applyFont="1" applyFill="1" applyBorder="1" applyAlignment="1" applyProtection="1">
      <alignment vertical="top" wrapText="1"/>
      <protection locked="0"/>
    </xf>
    <xf numFmtId="167" fontId="18" fillId="0" borderId="31" xfId="0" applyNumberFormat="1" applyFont="1" applyBorder="1" applyAlignment="1" applyProtection="1">
      <alignment vertical="top" wrapText="1"/>
      <protection locked="0"/>
    </xf>
    <xf numFmtId="164" fontId="18" fillId="0" borderId="32" xfId="0" applyNumberFormat="1" applyFont="1" applyBorder="1" applyAlignment="1" applyProtection="1">
      <alignment horizontal="left" vertical="top" wrapText="1"/>
      <protection locked="0"/>
    </xf>
    <xf numFmtId="171" fontId="18" fillId="0" borderId="33" xfId="0" applyNumberFormat="1" applyFont="1" applyBorder="1" applyAlignment="1" applyProtection="1">
      <alignment horizontal="left" vertical="top" wrapText="1"/>
      <protection locked="0"/>
    </xf>
    <xf numFmtId="165" fontId="18" fillId="0" borderId="30" xfId="0" applyNumberFormat="1" applyFont="1" applyBorder="1" applyAlignment="1" applyProtection="1">
      <alignment horizontal="left" vertical="top" wrapText="1"/>
      <protection locked="0"/>
    </xf>
    <xf numFmtId="164" fontId="18" fillId="0" borderId="0" xfId="0" applyNumberFormat="1" applyFont="1" applyFill="1" applyBorder="1" applyAlignment="1" applyProtection="1">
      <alignment horizontal="left" vertical="top" wrapText="1"/>
      <protection locked="0"/>
    </xf>
    <xf numFmtId="165" fontId="18" fillId="0" borderId="0" xfId="47" applyFont="1" applyFill="1" applyBorder="1" applyAlignment="1" applyProtection="1">
      <alignment horizontal="center" vertical="center" wrapText="1"/>
      <protection locked="0"/>
    </xf>
    <xf numFmtId="170" fontId="18" fillId="0" borderId="0" xfId="0" applyNumberFormat="1" applyFont="1" applyFill="1" applyBorder="1" applyAlignment="1" applyProtection="1">
      <alignment vertical="top" wrapText="1"/>
      <protection locked="0"/>
    </xf>
    <xf numFmtId="165" fontId="18" fillId="0" borderId="0" xfId="47" applyFont="1" applyFill="1" applyBorder="1" applyAlignment="1" applyProtection="1">
      <alignment vertical="top" wrapText="1"/>
      <protection locked="0"/>
    </xf>
    <xf numFmtId="166" fontId="18" fillId="0" borderId="33" xfId="0" applyNumberFormat="1" applyFont="1" applyBorder="1" applyAlignment="1" applyProtection="1">
      <alignment horizontal="left" vertical="top" wrapText="1"/>
      <protection locked="0"/>
    </xf>
    <xf numFmtId="166" fontId="18" fillId="0" borderId="30" xfId="0" applyNumberFormat="1" applyFont="1" applyBorder="1" applyAlignment="1" applyProtection="1">
      <alignment horizontal="left" vertical="top" wrapText="1"/>
      <protection locked="0"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uro" xfId="47"/>
    <cellStyle name="Euro 2" xfId="48"/>
    <cellStyle name="Input" xfId="49"/>
    <cellStyle name="Neutrale" xfId="50"/>
    <cellStyle name="Nota" xfId="51"/>
    <cellStyle name="Outpu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26"/>
  <sheetViews>
    <sheetView showGridLines="0" tabSelected="1" zoomScale="85" zoomScaleNormal="85" zoomScaleSheetLayoutView="85" workbookViewId="0" topLeftCell="A10">
      <selection activeCell="F25" sqref="F25"/>
    </sheetView>
  </sheetViews>
  <sheetFormatPr defaultColWidth="9.140625" defaultRowHeight="12.75"/>
  <cols>
    <col min="1" max="1" width="16.140625" style="1" customWidth="1"/>
    <col min="2" max="2" width="6.7109375" style="1" customWidth="1"/>
    <col min="3" max="3" width="20.28125" style="1" customWidth="1"/>
    <col min="4" max="4" width="22.8515625" style="1" customWidth="1"/>
    <col min="5" max="5" width="16.57421875" style="1" customWidth="1"/>
    <col min="6" max="6" width="30.57421875" style="1" customWidth="1"/>
    <col min="7" max="7" width="16.7109375" style="1" customWidth="1"/>
    <col min="8" max="8" width="18.57421875" style="1" customWidth="1"/>
    <col min="9" max="9" width="21.00390625" style="2" customWidth="1"/>
    <col min="10" max="10" width="21.7109375" style="1" customWidth="1"/>
    <col min="11" max="11" width="20.00390625" style="1" customWidth="1"/>
    <col min="12" max="12" width="21.8515625" style="1" customWidth="1"/>
    <col min="13" max="16384" width="9.140625" style="1" customWidth="1"/>
  </cols>
  <sheetData>
    <row r="2" spans="1:256" ht="12.75">
      <c r="A2"/>
      <c r="B2"/>
      <c r="C2"/>
      <c r="D2"/>
      <c r="E2"/>
      <c r="F2"/>
      <c r="G2" s="3" t="s">
        <v>0</v>
      </c>
      <c r="H2"/>
      <c r="I2" s="4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4" spans="1:9" s="6" customFormat="1" ht="27" customHeight="1">
      <c r="A4" s="5" t="s">
        <v>1</v>
      </c>
      <c r="B4" s="5"/>
      <c r="C4" s="5"/>
      <c r="D4" s="5"/>
      <c r="E4" s="5"/>
      <c r="F4" s="5"/>
      <c r="G4" s="5"/>
      <c r="H4" s="5"/>
      <c r="I4" s="5"/>
    </row>
    <row r="5" spans="1:11" s="6" customFormat="1" ht="15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8"/>
      <c r="K5" s="9"/>
    </row>
    <row r="6" spans="1:11" ht="50.25" customHeight="1">
      <c r="A6" s="10"/>
      <c r="B6" s="11" t="s">
        <v>3</v>
      </c>
      <c r="C6" s="11" t="s">
        <v>4</v>
      </c>
      <c r="D6" s="11" t="s">
        <v>5</v>
      </c>
      <c r="E6" s="11" t="s">
        <v>6</v>
      </c>
      <c r="F6" s="12" t="s">
        <v>7</v>
      </c>
      <c r="G6" s="11" t="s">
        <v>8</v>
      </c>
      <c r="H6" s="12" t="s">
        <v>9</v>
      </c>
      <c r="I6" s="13" t="s">
        <v>10</v>
      </c>
      <c r="J6" s="12" t="s">
        <v>11</v>
      </c>
      <c r="K6" s="13" t="s">
        <v>12</v>
      </c>
    </row>
    <row r="7" spans="1:11" ht="21" customHeight="1">
      <c r="A7" s="14" t="s">
        <v>13</v>
      </c>
      <c r="B7" s="15">
        <v>1</v>
      </c>
      <c r="C7" s="16" t="s">
        <v>14</v>
      </c>
      <c r="D7" s="17">
        <v>0</v>
      </c>
      <c r="E7" s="18">
        <v>0</v>
      </c>
      <c r="F7" s="19">
        <f>D7*(1-E7)</f>
        <v>0</v>
      </c>
      <c r="G7" s="20">
        <v>16</v>
      </c>
      <c r="H7" s="20">
        <f>F7*G7</f>
        <v>0</v>
      </c>
      <c r="I7" s="21">
        <v>48000</v>
      </c>
      <c r="J7" s="21">
        <f aca="true" t="shared" si="0" ref="J7:K9">H7*5</f>
        <v>0</v>
      </c>
      <c r="K7" s="21">
        <f t="shared" si="0"/>
        <v>240000</v>
      </c>
    </row>
    <row r="8" spans="1:11" ht="21" customHeight="1">
      <c r="A8" s="14" t="s">
        <v>13</v>
      </c>
      <c r="B8" s="15">
        <v>2</v>
      </c>
      <c r="C8" s="22" t="s">
        <v>15</v>
      </c>
      <c r="D8" s="17">
        <v>0</v>
      </c>
      <c r="E8" s="18">
        <v>0</v>
      </c>
      <c r="F8" s="19">
        <f>D8*(1-E8)</f>
        <v>0</v>
      </c>
      <c r="G8" s="23">
        <v>4</v>
      </c>
      <c r="H8" s="20">
        <f>F8*G8</f>
        <v>0</v>
      </c>
      <c r="I8" s="21">
        <v>12000</v>
      </c>
      <c r="J8" s="21">
        <f t="shared" si="0"/>
        <v>0</v>
      </c>
      <c r="K8" s="21">
        <f t="shared" si="0"/>
        <v>60000</v>
      </c>
    </row>
    <row r="9" spans="1:11" ht="37.5" customHeight="1">
      <c r="A9" s="14" t="s">
        <v>16</v>
      </c>
      <c r="B9" s="15">
        <v>3</v>
      </c>
      <c r="C9" s="22" t="s">
        <v>14</v>
      </c>
      <c r="D9" s="17">
        <v>0</v>
      </c>
      <c r="E9" s="18">
        <v>0</v>
      </c>
      <c r="F9" s="19">
        <f>D9*(1-E9)</f>
        <v>0</v>
      </c>
      <c r="G9" s="23">
        <v>4</v>
      </c>
      <c r="H9" s="20">
        <f>F9*G9</f>
        <v>0</v>
      </c>
      <c r="I9" s="21">
        <v>12000</v>
      </c>
      <c r="J9" s="21">
        <f t="shared" si="0"/>
        <v>0</v>
      </c>
      <c r="K9" s="21">
        <f t="shared" si="0"/>
        <v>60000</v>
      </c>
    </row>
    <row r="10" spans="1:11" ht="21" customHeight="1">
      <c r="A10" s="24"/>
      <c r="B10" s="25"/>
      <c r="C10" s="25"/>
      <c r="D10" s="25"/>
      <c r="E10" s="25"/>
      <c r="F10" s="26"/>
      <c r="G10" s="27"/>
      <c r="H10" s="28">
        <f>H9+H8+H7</f>
        <v>0</v>
      </c>
      <c r="I10" s="29">
        <f>I9+I8+I7</f>
        <v>72000</v>
      </c>
      <c r="J10" s="30">
        <f>J9+J8+J7</f>
        <v>0</v>
      </c>
      <c r="K10" s="29">
        <f>K9+K8+K7</f>
        <v>360000</v>
      </c>
    </row>
    <row r="11" spans="1:9" s="6" customFormat="1" ht="32.25" customHeight="1">
      <c r="A11" s="31"/>
      <c r="B11" s="31"/>
      <c r="C11" s="31"/>
      <c r="D11" s="31"/>
      <c r="E11" s="31"/>
      <c r="F11" s="31"/>
      <c r="G11" s="31"/>
      <c r="H11" s="31"/>
      <c r="I11" s="31"/>
    </row>
    <row r="12" ht="31.5" customHeight="1">
      <c r="I12" s="32"/>
    </row>
    <row r="13" spans="1:12" ht="18" customHeight="1">
      <c r="A13" s="7" t="s">
        <v>17</v>
      </c>
      <c r="B13" s="7"/>
      <c r="C13" s="7"/>
      <c r="D13" s="7"/>
      <c r="E13" s="7"/>
      <c r="F13" s="7"/>
      <c r="G13" s="7"/>
      <c r="H13" s="7"/>
      <c r="I13" s="7"/>
      <c r="J13" s="33"/>
      <c r="K13" s="33"/>
      <c r="L13" s="34"/>
    </row>
    <row r="14" spans="1:12" ht="18.75" customHeight="1">
      <c r="A14" s="35"/>
      <c r="B14" s="36"/>
      <c r="C14" s="36"/>
      <c r="D14" s="36"/>
      <c r="E14" s="36"/>
      <c r="F14" s="37"/>
      <c r="G14" s="36"/>
      <c r="H14" s="36"/>
      <c r="I14" s="38"/>
      <c r="J14" s="38"/>
      <c r="K14" s="36"/>
      <c r="L14" s="39"/>
    </row>
    <row r="15" spans="1:12" ht="52.5" customHeight="1">
      <c r="A15" s="10"/>
      <c r="B15" s="11" t="s">
        <v>3</v>
      </c>
      <c r="C15" s="11" t="s">
        <v>4</v>
      </c>
      <c r="D15" s="11" t="s">
        <v>18</v>
      </c>
      <c r="E15" s="11" t="s">
        <v>6</v>
      </c>
      <c r="F15" s="12" t="s">
        <v>19</v>
      </c>
      <c r="G15" s="12" t="s">
        <v>20</v>
      </c>
      <c r="H15" s="11" t="s">
        <v>21</v>
      </c>
      <c r="I15" s="12" t="s">
        <v>22</v>
      </c>
      <c r="J15" s="13" t="s">
        <v>23</v>
      </c>
      <c r="K15" s="12" t="s">
        <v>24</v>
      </c>
      <c r="L15" s="13" t="s">
        <v>25</v>
      </c>
    </row>
    <row r="16" spans="1:12" ht="12.75">
      <c r="A16" s="14" t="s">
        <v>13</v>
      </c>
      <c r="B16" s="15">
        <v>1</v>
      </c>
      <c r="C16" s="15" t="s">
        <v>26</v>
      </c>
      <c r="D16" s="15"/>
      <c r="E16" s="40"/>
      <c r="F16" s="41">
        <f>D16*(1-E16)</f>
        <v>0</v>
      </c>
      <c r="G16" s="17"/>
      <c r="H16" s="42">
        <v>1200</v>
      </c>
      <c r="I16" s="43">
        <f>F16*H16</f>
        <v>0</v>
      </c>
      <c r="J16" s="44"/>
      <c r="K16" s="21">
        <f>I16*5</f>
        <v>0</v>
      </c>
      <c r="L16" s="44"/>
    </row>
    <row r="17" spans="1:12" ht="12.75">
      <c r="A17" s="14" t="s">
        <v>13</v>
      </c>
      <c r="B17" s="15">
        <v>2</v>
      </c>
      <c r="C17" s="15" t="s">
        <v>27</v>
      </c>
      <c r="D17" s="15"/>
      <c r="E17" s="40"/>
      <c r="F17" s="41">
        <f>D17*(1-E17)</f>
        <v>0</v>
      </c>
      <c r="G17" s="17"/>
      <c r="H17" s="42">
        <v>3500</v>
      </c>
      <c r="I17" s="43">
        <f>F17*H17</f>
        <v>0</v>
      </c>
      <c r="J17" s="45"/>
      <c r="K17" s="21">
        <f>I17*5</f>
        <v>0</v>
      </c>
      <c r="L17" s="45"/>
    </row>
    <row r="18" spans="1:12" ht="12.75">
      <c r="A18" s="14" t="s">
        <v>16</v>
      </c>
      <c r="B18" s="15">
        <v>3</v>
      </c>
      <c r="C18" s="15" t="s">
        <v>26</v>
      </c>
      <c r="D18" s="15"/>
      <c r="E18" s="40"/>
      <c r="F18" s="41">
        <f>D18*(1-E18)</f>
        <v>0</v>
      </c>
      <c r="G18" s="17"/>
      <c r="H18" s="42">
        <v>150</v>
      </c>
      <c r="I18" s="43">
        <f>F18*H18</f>
        <v>0</v>
      </c>
      <c r="J18" s="45"/>
      <c r="K18" s="21">
        <f>I18*5</f>
        <v>0</v>
      </c>
      <c r="L18" s="45"/>
    </row>
    <row r="19" spans="1:12" ht="12.75">
      <c r="A19" s="14" t="s">
        <v>16</v>
      </c>
      <c r="B19" s="15">
        <v>4</v>
      </c>
      <c r="C19" s="15" t="s">
        <v>27</v>
      </c>
      <c r="D19" s="15"/>
      <c r="E19" s="40"/>
      <c r="F19" s="41">
        <f>D19*(1-E19)</f>
        <v>0</v>
      </c>
      <c r="G19" s="17"/>
      <c r="H19" s="42">
        <v>400</v>
      </c>
      <c r="I19" s="46">
        <f>F19*H19</f>
        <v>0</v>
      </c>
      <c r="J19" s="45"/>
      <c r="K19" s="21">
        <f>I19*5</f>
        <v>0</v>
      </c>
      <c r="L19" s="45"/>
    </row>
    <row r="20" spans="1:12" s="53" customFormat="1" ht="32.25" customHeight="1">
      <c r="A20" s="47"/>
      <c r="B20" s="48"/>
      <c r="C20" s="48"/>
      <c r="D20" s="48"/>
      <c r="E20" s="49"/>
      <c r="F20" s="50"/>
      <c r="G20" s="50"/>
      <c r="H20" s="50"/>
      <c r="I20" s="51">
        <f>I19+I18+I17+I16</f>
        <v>0</v>
      </c>
      <c r="J20" s="52">
        <v>260000</v>
      </c>
      <c r="K20" s="51">
        <f>K19+K18+K17+K16</f>
        <v>0</v>
      </c>
      <c r="L20" s="52">
        <f>J20*5</f>
        <v>1300000</v>
      </c>
    </row>
    <row r="22" ht="18.75" customHeight="1"/>
    <row r="23" spans="1:9" ht="18.75" customHeight="1">
      <c r="A23" s="54" t="s">
        <v>28</v>
      </c>
      <c r="B23" s="33"/>
      <c r="C23" s="33"/>
      <c r="D23" s="55"/>
      <c r="E23" s="56"/>
      <c r="F23" s="57"/>
      <c r="G23" s="56"/>
      <c r="H23" s="56"/>
      <c r="I23" s="58"/>
    </row>
    <row r="24" spans="1:9" ht="78" customHeight="1">
      <c r="A24" s="59" t="s">
        <v>29</v>
      </c>
      <c r="B24" s="60"/>
      <c r="C24" s="61" t="s">
        <v>30</v>
      </c>
      <c r="D24" s="62"/>
      <c r="E24" s="63"/>
      <c r="F24" s="57"/>
      <c r="G24" s="63"/>
      <c r="H24" s="63"/>
      <c r="I24" s="64"/>
    </row>
    <row r="25" spans="1:9" ht="55.5" customHeight="1">
      <c r="A25" s="65" t="s">
        <v>31</v>
      </c>
      <c r="B25" s="66"/>
      <c r="C25" s="67">
        <f>J10</f>
        <v>0</v>
      </c>
      <c r="D25" s="68"/>
      <c r="E25" s="69"/>
      <c r="F25" s="56"/>
      <c r="G25" s="70"/>
      <c r="H25" s="71"/>
      <c r="I25" s="72"/>
    </row>
    <row r="26" spans="1:9" ht="67.5" customHeight="1">
      <c r="A26" s="65" t="s">
        <v>32</v>
      </c>
      <c r="B26" s="66"/>
      <c r="C26" s="73">
        <f>K20</f>
        <v>0</v>
      </c>
      <c r="D26" s="74"/>
      <c r="E26" s="69"/>
      <c r="F26" s="56"/>
      <c r="G26" s="70"/>
      <c r="H26" s="71"/>
      <c r="I26" s="72"/>
    </row>
  </sheetData>
  <sheetProtection selectLockedCells="1" selectUnlockedCells="1"/>
  <mergeCells count="5">
    <mergeCell ref="A4:I4"/>
    <mergeCell ref="A5:I5"/>
    <mergeCell ref="A11:I11"/>
    <mergeCell ref="A13:I13"/>
    <mergeCell ref="F20:H20"/>
  </mergeCells>
  <printOptions/>
  <pageMargins left="0.7479166666666667" right="0.7479166666666667" top="0.7479166666666667" bottom="0.7479166666666666" header="0.5118055555555555" footer="0.5118055555555555"/>
  <pageSetup horizontalDpi="300" verticalDpi="300" orientation="landscape" paperSize="9" scale="66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2017-03-09T09:33:41Z</dcterms:created>
  <dcterms:modified xsi:type="dcterms:W3CDTF">2017-12-19T08:04:50Z</dcterms:modified>
  <cp:category/>
  <cp:version/>
  <cp:contentType/>
  <cp:contentStatus/>
  <cp:revision>1</cp:revision>
</cp:coreProperties>
</file>