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80" windowHeight="4755"/>
  </bookViews>
  <sheets>
    <sheet name="attività" sheetId="1" r:id="rId1"/>
  </sheets>
  <calcPr calcId="114210"/>
</workbook>
</file>

<file path=xl/calcChain.xml><?xml version="1.0" encoding="utf-8"?>
<calcChain xmlns="http://schemas.openxmlformats.org/spreadsheetml/2006/main">
  <c r="G17" i="1"/>
  <c r="B5"/>
  <c r="C5"/>
  <c r="G5"/>
  <c r="D5"/>
  <c r="E5"/>
  <c r="F5"/>
  <c r="B6"/>
  <c r="C6"/>
  <c r="D6"/>
  <c r="E6"/>
  <c r="F6"/>
  <c r="G16"/>
  <c r="G9"/>
  <c r="I9"/>
  <c r="G10"/>
  <c r="I10"/>
  <c r="G4"/>
  <c r="I4"/>
  <c r="B8"/>
  <c r="G8"/>
  <c r="I8"/>
  <c r="C7"/>
  <c r="G7"/>
  <c r="I7"/>
  <c r="I5"/>
  <c r="G6"/>
  <c r="I6"/>
</calcChain>
</file>

<file path=xl/sharedStrings.xml><?xml version="1.0" encoding="utf-8"?>
<sst xmlns="http://schemas.openxmlformats.org/spreadsheetml/2006/main" count="22" uniqueCount="21">
  <si>
    <t>AOSP BO</t>
  </si>
  <si>
    <t>AUSL IMOLA</t>
  </si>
  <si>
    <t>AOSP FE</t>
  </si>
  <si>
    <t>Versamenti</t>
  </si>
  <si>
    <t>MAGGIORE</t>
  </si>
  <si>
    <t>BELLARIA</t>
  </si>
  <si>
    <t>(*) L'attività di Citologia urinaria si riferisce al numero di casi: per ogni caso vengono raccolti 3 campioni ed allestito un vetrino unico</t>
  </si>
  <si>
    <t>Agoaspirativa</t>
  </si>
  <si>
    <t>Brushing dell'apparato digerente</t>
  </si>
  <si>
    <t>TOTALE</t>
  </si>
  <si>
    <t>AOSP FE da Maggio 2019</t>
  </si>
  <si>
    <t>OPZIONALI</t>
  </si>
  <si>
    <t>Citologia vaginale spontanea</t>
  </si>
  <si>
    <t>TOTALE da Maggio 2019</t>
  </si>
  <si>
    <t>Citologia urinaria (*)</t>
  </si>
  <si>
    <t>Mezzi di trasporto per Citologia urinaria (contenitore primario con conservante/fissativo)</t>
  </si>
  <si>
    <t>Contenitori secondari per i campioni di Citologia Urinaria</t>
  </si>
  <si>
    <t>Casi/anno (attività 2016)</t>
  </si>
  <si>
    <t>Broncolavaggi e BAL (numero di casi/anno)</t>
  </si>
  <si>
    <t>ALLEGATO C</t>
  </si>
  <si>
    <t>ATTIVITA'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</si>
</sst>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A8" workbookViewId="0">
      <selection activeCell="A21" sqref="A21"/>
    </sheetView>
  </sheetViews>
  <sheetFormatPr defaultRowHeight="15"/>
  <cols>
    <col min="1" max="1" width="55.85546875" customWidth="1"/>
    <col min="2" max="6" width="10.7109375" customWidth="1"/>
    <col min="7" max="7" width="9.7109375" customWidth="1"/>
    <col min="8" max="9" width="15.7109375" customWidth="1"/>
  </cols>
  <sheetData>
    <row r="1" spans="1:9" ht="35.25" customHeight="1">
      <c r="H1" s="10" t="s">
        <v>19</v>
      </c>
      <c r="I1" s="11"/>
    </row>
    <row r="2" spans="1:9" ht="28.5" customHeight="1">
      <c r="A2" s="4" t="s">
        <v>20</v>
      </c>
    </row>
    <row r="3" spans="1:9" ht="41.25" customHeight="1">
      <c r="A3" s="5" t="s">
        <v>17</v>
      </c>
      <c r="B3" s="7" t="s">
        <v>4</v>
      </c>
      <c r="C3" s="7" t="s">
        <v>5</v>
      </c>
      <c r="D3" s="7" t="s">
        <v>0</v>
      </c>
      <c r="E3" s="8" t="s">
        <v>1</v>
      </c>
      <c r="F3" s="7" t="s">
        <v>2</v>
      </c>
      <c r="G3" s="7" t="s">
        <v>9</v>
      </c>
      <c r="H3" s="8" t="s">
        <v>10</v>
      </c>
      <c r="I3" s="8" t="s">
        <v>13</v>
      </c>
    </row>
    <row r="4" spans="1:9" ht="28.5" customHeight="1">
      <c r="A4" s="3" t="s">
        <v>14</v>
      </c>
      <c r="B4" s="3">
        <v>5747</v>
      </c>
      <c r="C4" s="3">
        <v>575</v>
      </c>
      <c r="D4" s="3">
        <v>3950</v>
      </c>
      <c r="E4" s="3">
        <v>2078</v>
      </c>
      <c r="F4" s="3">
        <v>4046</v>
      </c>
      <c r="G4" s="2">
        <f>SUM(B4:F4)</f>
        <v>16396</v>
      </c>
      <c r="H4" s="3"/>
      <c r="I4" s="2">
        <f>G4+H4</f>
        <v>16396</v>
      </c>
    </row>
    <row r="5" spans="1:9" ht="28.5" customHeight="1">
      <c r="A5" s="6" t="s">
        <v>15</v>
      </c>
      <c r="B5" s="3">
        <f>B4*3</f>
        <v>17241</v>
      </c>
      <c r="C5" s="3">
        <f>C4*3</f>
        <v>1725</v>
      </c>
      <c r="D5" s="3">
        <f>D4*3</f>
        <v>11850</v>
      </c>
      <c r="E5" s="3">
        <f>E4*3</f>
        <v>6234</v>
      </c>
      <c r="F5" s="3">
        <f>F4*3</f>
        <v>12138</v>
      </c>
      <c r="G5" s="2">
        <f t="shared" ref="G5:G10" si="0">SUM(B5:F5)</f>
        <v>49188</v>
      </c>
      <c r="H5" s="3"/>
      <c r="I5" s="2">
        <f t="shared" ref="I5:I10" si="1">G5+H5</f>
        <v>49188</v>
      </c>
    </row>
    <row r="6" spans="1:9" ht="28.5" customHeight="1">
      <c r="A6" s="6" t="s">
        <v>16</v>
      </c>
      <c r="B6" s="3">
        <f>B4</f>
        <v>5747</v>
      </c>
      <c r="C6" s="3">
        <f>C4</f>
        <v>575</v>
      </c>
      <c r="D6" s="3">
        <f>D4</f>
        <v>3950</v>
      </c>
      <c r="E6" s="3">
        <f>E4</f>
        <v>2078</v>
      </c>
      <c r="F6" s="3">
        <f>F4</f>
        <v>4046</v>
      </c>
      <c r="G6" s="2">
        <f t="shared" si="0"/>
        <v>16396</v>
      </c>
      <c r="H6" s="3"/>
      <c r="I6" s="2">
        <f t="shared" si="1"/>
        <v>16396</v>
      </c>
    </row>
    <row r="7" spans="1:9" ht="28.5" customHeight="1">
      <c r="A7" s="6" t="s">
        <v>18</v>
      </c>
      <c r="B7" s="3">
        <v>210</v>
      </c>
      <c r="C7" s="3">
        <f>119+85+6</f>
        <v>210</v>
      </c>
      <c r="D7" s="3">
        <v>460</v>
      </c>
      <c r="E7" s="3">
        <v>86</v>
      </c>
      <c r="F7" s="3">
        <v>0</v>
      </c>
      <c r="G7" s="2">
        <f t="shared" si="0"/>
        <v>966</v>
      </c>
      <c r="H7" s="3">
        <v>877</v>
      </c>
      <c r="I7" s="2">
        <f t="shared" si="1"/>
        <v>1843</v>
      </c>
    </row>
    <row r="8" spans="1:9" ht="28.5" customHeight="1">
      <c r="A8" s="6" t="s">
        <v>3</v>
      </c>
      <c r="B8" s="3">
        <f>467+46</f>
        <v>513</v>
      </c>
      <c r="C8" s="3">
        <v>48</v>
      </c>
      <c r="D8" s="3">
        <v>650</v>
      </c>
      <c r="E8" s="3">
        <v>153</v>
      </c>
      <c r="F8" s="3">
        <v>0</v>
      </c>
      <c r="G8" s="2">
        <f t="shared" si="0"/>
        <v>1364</v>
      </c>
      <c r="H8" s="3">
        <v>685</v>
      </c>
      <c r="I8" s="2">
        <f t="shared" si="1"/>
        <v>2049</v>
      </c>
    </row>
    <row r="9" spans="1:9" ht="28.5" customHeight="1">
      <c r="A9" s="6" t="s">
        <v>7</v>
      </c>
      <c r="B9" s="3">
        <v>0</v>
      </c>
      <c r="C9" s="3">
        <v>0</v>
      </c>
      <c r="D9" s="3">
        <v>0</v>
      </c>
      <c r="E9" s="3">
        <v>930</v>
      </c>
      <c r="F9" s="3">
        <v>0</v>
      </c>
      <c r="G9" s="2">
        <f t="shared" si="0"/>
        <v>930</v>
      </c>
      <c r="H9" s="3">
        <v>1583</v>
      </c>
      <c r="I9" s="2">
        <f t="shared" si="1"/>
        <v>2513</v>
      </c>
    </row>
    <row r="10" spans="1:9" ht="28.5" customHeight="1">
      <c r="A10" s="6" t="s">
        <v>8</v>
      </c>
      <c r="B10" s="3">
        <v>0</v>
      </c>
      <c r="C10" s="3">
        <v>0</v>
      </c>
      <c r="D10" s="3">
        <v>50</v>
      </c>
      <c r="E10" s="3">
        <v>0</v>
      </c>
      <c r="F10" s="3">
        <v>0</v>
      </c>
      <c r="G10" s="2">
        <f t="shared" si="0"/>
        <v>50</v>
      </c>
      <c r="H10" s="3">
        <v>57</v>
      </c>
      <c r="I10" s="2">
        <f t="shared" si="1"/>
        <v>107</v>
      </c>
    </row>
    <row r="12" spans="1:9">
      <c r="A12" t="s">
        <v>6</v>
      </c>
    </row>
    <row r="15" spans="1:9">
      <c r="A15" s="9" t="s">
        <v>11</v>
      </c>
    </row>
    <row r="16" spans="1:9">
      <c r="A16" s="3" t="s">
        <v>12</v>
      </c>
      <c r="B16" s="3">
        <v>6500</v>
      </c>
      <c r="C16" s="3">
        <v>1000</v>
      </c>
      <c r="D16" s="3">
        <v>5000</v>
      </c>
      <c r="E16" s="3">
        <v>4000</v>
      </c>
      <c r="F16" s="3">
        <v>0</v>
      </c>
      <c r="G16" s="2">
        <f>SUM(B16:F16)</f>
        <v>16500</v>
      </c>
      <c r="I16" s="1"/>
    </row>
    <row r="17" spans="1:9">
      <c r="A17" s="3" t="s">
        <v>7</v>
      </c>
      <c r="B17" s="3">
        <v>1630</v>
      </c>
      <c r="C17" s="3">
        <v>1870</v>
      </c>
      <c r="D17" s="3">
        <v>2900</v>
      </c>
      <c r="E17" s="3"/>
      <c r="F17" s="3"/>
      <c r="G17" s="2">
        <f>SUM(B17:F17)</f>
        <v>6400</v>
      </c>
      <c r="I17" s="1"/>
    </row>
  </sheetData>
  <mergeCells count="1">
    <mergeCell ref="H1:I1"/>
  </mergeCells>
  <phoneticPr fontId="0" type="noConversion"/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attività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Xp Professional SP 3 Italiano</cp:lastModifiedBy>
  <dcterms:created xsi:type="dcterms:W3CDTF">2017-03-07T10:35:26Z</dcterms:created>
  <dcterms:modified xsi:type="dcterms:W3CDTF">2017-06-07T11:56:00Z</dcterms:modified>
</cp:coreProperties>
</file>