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scheda offerta" sheetId="1" r:id="rId1"/>
  </sheets>
  <definedNames/>
  <calcPr fullCalcOnLoad="1"/>
</workbook>
</file>

<file path=xl/sharedStrings.xml><?xml version="1.0" encoding="utf-8"?>
<sst xmlns="http://schemas.openxmlformats.org/spreadsheetml/2006/main" count="881" uniqueCount="162">
  <si>
    <t>Barre in titanio</t>
  </si>
  <si>
    <t>Crosslink in titanio</t>
  </si>
  <si>
    <t>Uncini in titanio di varie fogge</t>
  </si>
  <si>
    <t>NOTE</t>
  </si>
  <si>
    <t>LOTTO 1</t>
  </si>
  <si>
    <t>LOTTO 2</t>
  </si>
  <si>
    <t>LOTTO 3</t>
  </si>
  <si>
    <t xml:space="preserve">DESCRIZIONE </t>
  </si>
  <si>
    <t>Prezzo base d'asta (attuale)</t>
  </si>
  <si>
    <t>SISTEMI PER STABILIZZAZIONE DINAMICA</t>
  </si>
  <si>
    <t xml:space="preserve">Viti peduncolari (incluso sistema di chiusura) </t>
  </si>
  <si>
    <t>LOTTO 4</t>
  </si>
  <si>
    <t>LOTTO 5</t>
  </si>
  <si>
    <t>LOTTO 6</t>
  </si>
  <si>
    <t>LOTTO 7</t>
  </si>
  <si>
    <t>placca + 4 viti</t>
  </si>
  <si>
    <t>LOTTO 8</t>
  </si>
  <si>
    <t>LOTTO 9</t>
  </si>
  <si>
    <t>LOTTO 10</t>
  </si>
  <si>
    <t>LOTTO 11</t>
  </si>
  <si>
    <t>CAGE DORSO-LOMBARI (XLIF)</t>
  </si>
  <si>
    <t>CAGE LOMBARI ALIF</t>
  </si>
  <si>
    <t>SISTEMA FISSAZIONE TORACO-LOMBARE POSTERIORE AD INSERIMENTO PERCUTANEO</t>
  </si>
  <si>
    <t xml:space="preserve">SISTEMA FISSAZIONE  TORACO-LOMBARE POSTERIORE PER DEFORMITA' DEL GIOVANE E ADULTO </t>
  </si>
  <si>
    <t>LOTTO 13</t>
  </si>
  <si>
    <t>LOTTO 14</t>
  </si>
  <si>
    <t>LOTTO 16</t>
  </si>
  <si>
    <t>LOTTO 17</t>
  </si>
  <si>
    <t>1 livello</t>
  </si>
  <si>
    <t xml:space="preserve"> - LIVELLI SUCCESSIVI</t>
  </si>
  <si>
    <t>LOTTO 18</t>
  </si>
  <si>
    <t>1 livello circa 30 mm</t>
  </si>
  <si>
    <t>LOTTO 20</t>
  </si>
  <si>
    <t>LOTTO 21</t>
  </si>
  <si>
    <t>LOTTO 22</t>
  </si>
  <si>
    <t>LOTTO 23</t>
  </si>
  <si>
    <t>LOTTO 24</t>
  </si>
  <si>
    <t>LOTTO 25</t>
  </si>
  <si>
    <t>LOTTO 27</t>
  </si>
  <si>
    <t>LOTTO 28</t>
  </si>
  <si>
    <t>LOTTO 29</t>
  </si>
  <si>
    <t xml:space="preserve">SISTEMA DI FISSAZIONE SUBLAMINARE CON LACCI </t>
  </si>
  <si>
    <t>Laccio completo di sistema per vincolo alla barra.</t>
  </si>
  <si>
    <t>Si chiede la possibilità di avere separatamente i singoli componenti qualora, per taluni interventi, il materiale del kit non fosse sufficiente (es. secondo ago trocar)</t>
  </si>
  <si>
    <t>Si chiede la possibilità di avere separatamente i singoli componenti qualora, per taluni interventi, il materiale del kit non fosse sufficiente (es. secondo ago trocar)   (in caso di sistemi a palloncino deve essere previsto dispositivo di gonfiaggio con misuratore della pressione e del volume di liquido iniettato)</t>
  </si>
  <si>
    <t>CAGE CERVICALI STANDARD</t>
  </si>
  <si>
    <t>SISTEMA FISSAZIONE LOMBO-SACRALE  PER SPONDILOLISTESI CON SISTEMA DI RIDUZIONE ESTRINSECO/ESTERNO</t>
  </si>
  <si>
    <t>SOSTITUTO CORPO VERTEBRALE CERVICALE  E TORACO-LOMBARE TIPO MESH</t>
  </si>
  <si>
    <t>LOTTO 12</t>
  </si>
  <si>
    <t>LOTTO 19</t>
  </si>
  <si>
    <t>DISPOSITIVO INTERSPINOSO CHE CREA ARTRODESI</t>
  </si>
  <si>
    <t>1 livello circa 16 mm</t>
  </si>
  <si>
    <t>LOTTO 15</t>
  </si>
  <si>
    <t>LOTTO 26</t>
  </si>
  <si>
    <t>SISTEMA FISSAZIONE TORACO-LOMBO-SACRALE E OCCIPITO CERVICALE POSTERIORE PER PATOLOGIA DEGENERATIVA E ONCOLOGICA A CARICAMENTO DALL'ALTO IN TITANIO</t>
  </si>
  <si>
    <t>SISTEMA FISSAZIONE  TORACO-LOMBARE POSTERIORE PER DEFORMITA' DEL BAMBINO</t>
  </si>
  <si>
    <t>Barre in titanio 4,5 e 5,5</t>
  </si>
  <si>
    <t>Viti per stabilizzazione vertebrale, applicabili nei peduncoli o nelle masse articolari, con incremento progressivo di diametro disponibili in un range che includa almeno la misura di 3,5mm (cervicale) come valore minimo e almeno la misura di 8 o 8,5 mm come valore massimo di diametro</t>
  </si>
  <si>
    <t>Viti per stabilizzazione vertebrale, applicabili nei peduncoli o nelle masse articolari, con incremento progressivo di diametro disponibili in un range che includa almeno la misura di 4,5 mm come valore minimo e almeno la misura di 8 o 8,5 mm come valore massimo di diametro</t>
  </si>
  <si>
    <t>Viti per stabilizzazione vertebrale, applicabili nei peduncoli o nelle masse articolari, con incremento progressivo di diametro disponibili in un range che includa almeno la misura di 5,5 mm come valore minimo e almeno la misura di 7,5 mm come valore massimo di diametro</t>
  </si>
  <si>
    <t xml:space="preserve">qualsiasi tipologia di vite: € 365 x vite incluso sistema di chiusura eventualmente presente </t>
  </si>
  <si>
    <t>Ergonomia, semplicità di utilizzo, versatilità</t>
  </si>
  <si>
    <t>completezza</t>
  </si>
  <si>
    <t>IMPIANTABILE: 30 PUNTI</t>
  </si>
  <si>
    <t>STRUMENTARIO: 35 PUNTI</t>
  </si>
  <si>
    <t>Viti per stabilizzazione vertebrale, applicabili nei peduncoli o nelle masse articolari, con incremento progressivo di diametro disponibili in un range che includa almeno la misura 3,5 mm (cervicale) come valore minimo e almeno la misura 8 o 8,5 mm come valore massimo di diametro</t>
  </si>
  <si>
    <t>possibilità di introduzione percutanea</t>
  </si>
  <si>
    <t>altezza profilo e sistema di ritenzione</t>
  </si>
  <si>
    <t>spazio dedicato al riempimento con sostituto osseo</t>
  </si>
  <si>
    <t>cage + 2 viti</t>
  </si>
  <si>
    <t>possibilità di tecnica mini invasiva</t>
  </si>
  <si>
    <t>possibilità variazione inclinazione piatti</t>
  </si>
  <si>
    <t xml:space="preserve">compatibilità RMN </t>
  </si>
  <si>
    <t>MATERIALE: 65 PUNTI</t>
  </si>
  <si>
    <t xml:space="preserve"> facilità di applicazione</t>
  </si>
  <si>
    <t>ingombro</t>
  </si>
  <si>
    <t>lunghezza sistema espansione</t>
  </si>
  <si>
    <t>direzionabilità espansore</t>
  </si>
  <si>
    <t>pressione massima di insuflaggio</t>
  </si>
  <si>
    <t>praticità miscelazione</t>
  </si>
  <si>
    <t>Viti: ampiezza gamma tipologie, misure, materiali</t>
  </si>
  <si>
    <t>Barre e altri elementi: ampiezza gamma tipologie, misure, materiali</t>
  </si>
  <si>
    <t xml:space="preserve"> ampiezza gamma tipologie, misure, materiali</t>
  </si>
  <si>
    <t>ampiezza gamma tipologie, misure, materiali</t>
  </si>
  <si>
    <t>possibilità di compressione/distrazione</t>
  </si>
  <si>
    <t>ampiezza gamma tipologie, misure</t>
  </si>
  <si>
    <t>ampiezza gamma materiali</t>
  </si>
  <si>
    <t>ampiezza gamma misure</t>
  </si>
  <si>
    <t>ampiezza gamma  sistemi di ancoraggio vertebrale</t>
  </si>
  <si>
    <t>ampiezza gamma aghi</t>
  </si>
  <si>
    <t>ampiezza gamma  cementi</t>
  </si>
  <si>
    <t>U.M.</t>
  </si>
  <si>
    <t xml:space="preserve">Prezzo base d'asta </t>
  </si>
  <si>
    <t>Prezzo di listino</t>
  </si>
  <si>
    <t xml:space="preserve">Prezzo offerto </t>
  </si>
  <si>
    <t>IVA %</t>
  </si>
  <si>
    <r>
      <t xml:space="preserve">SISTEMA FISSAZIONE TORACO-LOMBO-SACRALE E OCCIPITO CERVICALE POSTERIORE </t>
    </r>
    <r>
      <rPr>
        <b/>
        <sz val="12"/>
        <color indexed="8"/>
        <rFont val="Arial"/>
        <family val="2"/>
      </rPr>
      <t>PER PATOLOGIA TRAUMATICA</t>
    </r>
    <r>
      <rPr>
        <sz val="12"/>
        <color indexed="8"/>
        <rFont val="Arial"/>
        <family val="2"/>
      </rPr>
      <t xml:space="preserve"> A CARICAMENTO DALL'ALTO IN TITANIO</t>
    </r>
  </si>
  <si>
    <t>impianti</t>
  </si>
  <si>
    <t>Intervento tipo</t>
  </si>
  <si>
    <t xml:space="preserve">quantità </t>
  </si>
  <si>
    <t>Placca o barre per fissazione occipitale comprese viti o uncini per fissazione di barra o placca all'occipite</t>
  </si>
  <si>
    <t>x uncino</t>
  </si>
  <si>
    <t>Connettori paralleli e/o cilindrici</t>
  </si>
  <si>
    <t>Prezzo totale x impianto tipo</t>
  </si>
  <si>
    <t>Sistema di riduzione estrinseco/esterno</t>
  </si>
  <si>
    <t>CAGE LOMBARI PLIF STANDARD</t>
  </si>
  <si>
    <t>CAGE LOMBARI TLIF STANDARD</t>
  </si>
  <si>
    <r>
      <t xml:space="preserve">SISTEMA PER IL TRATTAMENTO DI FRATTURE VERTEBRALI E OSTEOLISI VERTEBRALE  (TIPO CIFOPLASTICA)
</t>
    </r>
    <r>
      <rPr>
        <b/>
        <sz val="12"/>
        <color indexed="8"/>
        <rFont val="Arial"/>
        <family val="2"/>
      </rPr>
      <t>KIT SINGOLO ACCESSO</t>
    </r>
  </si>
  <si>
    <r>
      <t xml:space="preserve">SISTEMA PER IL TRATTAMENTO DI FRATTURE VERTEBRALI E OSTEOLISI VERTEBRALE  (TIPO CIFOPLASTICA)
</t>
    </r>
    <r>
      <rPr>
        <b/>
        <sz val="12"/>
        <color indexed="8"/>
        <rFont val="Arial"/>
        <family val="2"/>
      </rPr>
      <t>KIT DOPPIO ACCESSO</t>
    </r>
  </si>
  <si>
    <t>Prezzo offerto per impianto</t>
  </si>
  <si>
    <t>Viti vertebrali  in titanio diametro da  4,5 a 6,5  CON BASSO PROFILO</t>
  </si>
  <si>
    <t>Elemento di diamicità 
(Barre o connettori longitudinali od altro sistema)</t>
  </si>
  <si>
    <t>x livello</t>
  </si>
  <si>
    <t>Importo totale annuo IVA esclusa</t>
  </si>
  <si>
    <t>Importo totale annuo IVA compresa</t>
  </si>
  <si>
    <t>Fabb totale annuo</t>
  </si>
  <si>
    <t>pz</t>
  </si>
  <si>
    <t>SISTEMI FISSAZIONE TORACO LOMBARE PAZIENTI OSTEOPOROTICI ANZIANI
Viti ad espansione</t>
  </si>
  <si>
    <t xml:space="preserve">PLACCA CERVICALE ANTERIORE 
Placca fissazione cervicale anteriore completa accessori fissaggio </t>
  </si>
  <si>
    <t>PLACCA FISSAZIONE DORSO LOMBARE ANTERO-LATERALE
Placca fissazione dorso-lombare antero-laterale completa di accessori di fissaggio</t>
  </si>
  <si>
    <r>
      <t xml:space="preserve">CAGE LOMBARI PLIF  </t>
    </r>
    <r>
      <rPr>
        <b/>
        <sz val="12"/>
        <color indexed="8"/>
        <rFont val="Arial"/>
        <family val="2"/>
      </rPr>
      <t>INNOVATIVE
(</t>
    </r>
    <r>
      <rPr>
        <sz val="12"/>
        <color indexed="8"/>
        <rFont val="Arial"/>
        <family val="2"/>
      </rPr>
      <t>es. Rivestimenti particolari, materiali innovativi, meccanismo lordosizzante intrinseco)</t>
    </r>
  </si>
  <si>
    <r>
      <t xml:space="preserve">CAGE LOMBARI TLIF  </t>
    </r>
    <r>
      <rPr>
        <b/>
        <sz val="12"/>
        <color indexed="8"/>
        <rFont val="Arial"/>
        <family val="2"/>
      </rPr>
      <t>INNOVATIVE
(</t>
    </r>
    <r>
      <rPr>
        <sz val="12"/>
        <color indexed="8"/>
        <rFont val="Arial"/>
        <family val="2"/>
      </rPr>
      <t>es. Rivestimenti particolari, materiali innovativi, meccanismo lordosizzante intrinseco)</t>
    </r>
  </si>
  <si>
    <r>
      <t xml:space="preserve">CAGE LOMBARI XLIF  </t>
    </r>
    <r>
      <rPr>
        <b/>
        <sz val="12"/>
        <color indexed="8"/>
        <rFont val="Arial"/>
        <family val="2"/>
      </rPr>
      <t xml:space="preserve">INNOVATIVE
</t>
    </r>
    <r>
      <rPr>
        <sz val="12"/>
        <color indexed="8"/>
        <rFont val="Arial"/>
        <family val="2"/>
      </rPr>
      <t>Cages avvitate ai corpi vertebrali o con blocco intrinseco a chiglia mobile</t>
    </r>
  </si>
  <si>
    <r>
      <t xml:space="preserve">CAGE LOMBARI ALIF  </t>
    </r>
    <r>
      <rPr>
        <b/>
        <sz val="12"/>
        <color indexed="8"/>
        <rFont val="Arial"/>
        <family val="2"/>
      </rPr>
      <t xml:space="preserve">INNOVATIVE
</t>
    </r>
    <r>
      <rPr>
        <sz val="12"/>
        <color indexed="8"/>
        <rFont val="Arial"/>
        <family val="2"/>
      </rPr>
      <t>Cages avvitate ai corpi vertebrali o con blocco intrinseco a chiglia mobile</t>
    </r>
  </si>
  <si>
    <t>SISTEMA DI AVVITAMENTO ANTERIORE PER DENTE DELL'EPISTROFEO 
incluso filo guida</t>
  </si>
  <si>
    <t>1 vite</t>
  </si>
  <si>
    <t>SOSTITUTO CORPO VERTEBRALE CERVICALE ESPANDIBILE / MODULARE COMPLETO</t>
  </si>
  <si>
    <t>SOSTITUTO CORPO VERTEBRALE TORACO-LOMBARE ESPANDIBILE/MODULARE COMPLETO</t>
  </si>
  <si>
    <t>SISTEMA STABILIZZAZIONE POSTERIORE PER LAMINOPLASTICA
Miniplacche</t>
  </si>
  <si>
    <t>PROTESI DISCALE CERVICALE
con o senza assorbimento del carico</t>
  </si>
  <si>
    <t>SISTEMA FISSATORE ESTERNO AL CRANIO TIPO HALO
in almeno 5 misure: 2 pediatriche e 3 adulti</t>
  </si>
  <si>
    <t xml:space="preserve">Kit composto da:
- 1 sistema creazione cavità 
- 1 trocar
- fili guida
- sist.estrusione cemento
- drill
- set miscelazione
- cemento acrilico  
- Kit biopsia
</t>
  </si>
  <si>
    <t xml:space="preserve">Kit composto da:
- 2 sistemi creazione cavità 
- 2 trocar
- fili guida
- sist.estrusione cemento
- drill
- set miscelazione
- cemento acrilico  
- Kit biopsia
</t>
  </si>
  <si>
    <t>SISTEMA PER IL TRATTAMENTO DI FRATTURE VERTEBRALI E OSTEOLISI VERTEBRALE  CON STENT PERMANENTE
Sistemi di augmention del corpo vertebrale mediante Stent biportale  (incluso cemento)</t>
  </si>
  <si>
    <t>sistema</t>
  </si>
  <si>
    <t>SISTEMA PER VERTEBROPLASTICA
Kit completo con cemento standard</t>
  </si>
  <si>
    <t>1 set introduzione comprensivo di:
- ago trocar 
- 1 set miscelazione cemento 
- cemento acrilico 
- kit biopsia</t>
  </si>
  <si>
    <t>SISTEMA PER VERTEBROPLASTICA CON CEMENTO AD ALTISSIMA VISCOSITA'
Kit completo con cemento ad altissima viscosità (tipo CONFIDENCE)</t>
  </si>
  <si>
    <t>1 set introduzione comprensivo di:
- ago trocar 
- 1 set miscelazione cemento 
- cemento ad altissima viscosità 
- kit biopsia</t>
  </si>
  <si>
    <t>CODICE /
CASA PRODUTTRICE</t>
  </si>
  <si>
    <t>Codice CND</t>
  </si>
  <si>
    <t>Rep. N.</t>
  </si>
  <si>
    <t>4 placche + relative viti</t>
  </si>
  <si>
    <t>Corsetto ortopedico  + cerchio 
+ viti monouso con rottura dinamometrica 
+ accessori</t>
  </si>
  <si>
    <t>placca e/o barre 
+  viti
+ accessori</t>
  </si>
  <si>
    <r>
      <rPr>
        <u val="single"/>
        <sz val="11"/>
        <color indexed="8"/>
        <rFont val="Calibri"/>
        <family val="2"/>
      </rPr>
      <t>Elemento dinamicità</t>
    </r>
    <r>
      <rPr>
        <sz val="11"/>
        <color theme="1"/>
        <rFont val="Calibri"/>
        <family val="2"/>
      </rPr>
      <t xml:space="preserve"> - esempio: 
2 BARRE dinamiche, flessibili, semirigide
2 CORDE+ spaziatori
PLACCA semirigida</t>
    </r>
  </si>
  <si>
    <t>Barre in titanio standard</t>
  </si>
  <si>
    <t>Barre in titanio fuori standard 
(Ad esempio:
lunghezza oltre 15 cm,
a doppo diametro,
con snodi particolari)</t>
  </si>
  <si>
    <t>Il prezzo dovrà essere calcolato applicando al prezzo di listino di ogni tipologia di barra, lo stesso sconto applicato per la formulazione del prezzo offerto per la barra standard</t>
  </si>
  <si>
    <t>LOTTO 30</t>
  </si>
  <si>
    <t>LOTTO 31</t>
  </si>
  <si>
    <t>LOTTO 32</t>
  </si>
  <si>
    <r>
      <rPr>
        <b/>
        <u val="single"/>
        <sz val="12"/>
        <color indexed="8"/>
        <rFont val="Calibri"/>
        <family val="2"/>
      </rPr>
      <t xml:space="preserve">Requisito di ammissione </t>
    </r>
    <r>
      <rPr>
        <u val="single"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 xml:space="preserve">
Il sistema deve presentare tutte le tipologie di prodotti: 
viti monoassiali, 
poliassiali, 
da riduzione o sistemi analoghi,  
viti monoassiali/poliassiali per fissazione iliaca,  
barre standard, 
barre a diametro variabile, 
uncini, 
connettori</t>
    </r>
  </si>
  <si>
    <r>
      <rPr>
        <b/>
        <u val="single"/>
        <sz val="12"/>
        <color indexed="8"/>
        <rFont val="Calibri"/>
        <family val="2"/>
      </rPr>
      <t xml:space="preserve">Requisito di ammissione </t>
    </r>
    <r>
      <rPr>
        <sz val="12"/>
        <color indexed="8"/>
        <rFont val="Calibri"/>
        <family val="2"/>
      </rPr>
      <t xml:space="preserve"> 
Il sistema deve presentare tutte le tipologie di prodotti: 
viti monoassiali, 
poliassiali, 
da riduzione o sistemi analoghi,  
viti monoassiali/poliassiali per fissazione iliaca,  
barre standard, 
barre a diametro variabile, 
uncini, 
connettori</t>
    </r>
  </si>
  <si>
    <r>
      <t xml:space="preserve"> </t>
    </r>
    <r>
      <rPr>
        <sz val="14"/>
        <color indexed="8"/>
        <rFont val="Calibri"/>
        <family val="2"/>
      </rPr>
      <t>+ 50% ogni livello successivo 
es. mesh cervicale
 1 livello = € 500, 
2 livelli = € 750, 
3 livelli = € 1.000 
(1 livello circa 30 mm= € 250)</t>
    </r>
  </si>
  <si>
    <r>
      <t>Il prezzo a base d'asta deve essere considerato aumentato del</t>
    </r>
    <r>
      <rPr>
        <sz val="14"/>
        <color indexed="8"/>
        <rFont val="Calibri"/>
        <family val="2"/>
      </rPr>
      <t xml:space="preserve"> 30% rispetto ai prodotti tradizionali
(esempio: cage in peek max + 30% rispetto titanio) </t>
    </r>
  </si>
  <si>
    <t>%le unica di sconto</t>
  </si>
  <si>
    <t>Prezzo offerto per impianto
in cifre</t>
  </si>
  <si>
    <t>Prezzo offerto per impianto
in lettere</t>
  </si>
  <si>
    <t>Prezzo offerto
in lettere</t>
  </si>
  <si>
    <r>
      <t xml:space="preserve"> - MATERIALI  O TECNOLOGIE
   INNOVATIVE
   adeguatamente documentate
</t>
    </r>
    <r>
      <rPr>
        <b/>
        <sz val="20"/>
        <color indexed="60"/>
        <rFont val="Calibri"/>
        <family val="2"/>
      </rPr>
      <t>DA INDICARE IN CALCE AL LOTTO</t>
    </r>
  </si>
  <si>
    <t>PROCEDURA APERTA N. 79/2016 PER LA CONCLUSIONE DI UN ACCORDO QUADRO PER LA FORNITURA QUADRIENNALE DI MATERIALE PER INTERVENTI DI CHIRURGIA VERTEBRALE PER LE ESIGENZE DELLE AZIENDE SANITARIE APPARTENENTI ALL’AREA VASTA EMILIA CENTRALE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</si>
</sst>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u val="single"/>
      <sz val="12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30"/>
      <name val="Calibri"/>
      <family val="2"/>
    </font>
    <font>
      <sz val="10"/>
      <color indexed="8"/>
      <name val="Verdana"/>
      <family val="2"/>
    </font>
    <font>
      <sz val="22"/>
      <color indexed="8"/>
      <name val="Calibri"/>
      <family val="2"/>
    </font>
    <font>
      <b/>
      <sz val="14"/>
      <color indexed="8"/>
      <name val="Arial"/>
      <family val="2"/>
    </font>
    <font>
      <b/>
      <sz val="11"/>
      <color indexed="60"/>
      <name val="Calibri"/>
      <family val="2"/>
    </font>
    <font>
      <sz val="8"/>
      <color indexed="8"/>
      <name val="Calibri"/>
      <family val="2"/>
    </font>
    <font>
      <b/>
      <sz val="14"/>
      <color indexed="60"/>
      <name val="Calibri"/>
      <family val="2"/>
    </font>
    <font>
      <b/>
      <sz val="16"/>
      <color indexed="8"/>
      <name val="Arial"/>
      <family val="2"/>
    </font>
    <font>
      <sz val="18"/>
      <color indexed="8"/>
      <name val="Calibri"/>
      <family val="2"/>
    </font>
    <font>
      <b/>
      <sz val="20"/>
      <color indexed="6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1"/>
      <color rgb="FF0070C0"/>
      <name val="Calibri"/>
      <family val="2"/>
    </font>
    <font>
      <sz val="10"/>
      <color rgb="FF000000"/>
      <name val="Verdana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rgb="FFC00000"/>
      <name val="Calibri"/>
      <family val="2"/>
    </font>
    <font>
      <sz val="8"/>
      <color theme="1"/>
      <name val="Calibri"/>
      <family val="2"/>
    </font>
    <font>
      <b/>
      <sz val="14"/>
      <color rgb="FFC00000"/>
      <name val="Calibri"/>
      <family val="2"/>
    </font>
    <font>
      <sz val="14"/>
      <color theme="1"/>
      <name val="Calibri"/>
      <family val="2"/>
    </font>
    <font>
      <sz val="18"/>
      <color theme="1"/>
      <name val="Calibri"/>
      <family val="2"/>
    </font>
    <font>
      <b/>
      <sz val="16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thin">
        <color rgb="FFC00000"/>
      </bottom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 style="thin">
        <color rgb="FFC00000"/>
      </left>
      <right style="thin"/>
      <top style="medium"/>
      <bottom style="thin"/>
    </border>
    <border>
      <left/>
      <right/>
      <top style="thin">
        <color rgb="FFC00000"/>
      </top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>
        <color rgb="FFC00000"/>
      </left>
      <right/>
      <top style="thin">
        <color rgb="FFC00000"/>
      </top>
      <bottom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>
        <color rgb="FFC00000"/>
      </left>
      <right>
        <color indexed="63"/>
      </right>
      <top>
        <color indexed="63"/>
      </top>
      <bottom>
        <color indexed="63"/>
      </bottom>
    </border>
    <border>
      <left/>
      <right/>
      <top style="thin"/>
      <bottom/>
    </border>
    <border>
      <left/>
      <right style="thin"/>
      <top style="thin"/>
      <bottom style="thin"/>
    </border>
    <border>
      <left>
        <color indexed="63"/>
      </left>
      <right style="thin"/>
      <top/>
      <bottom style="thin"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</border>
    <border>
      <left style="thin"/>
      <right style="thin"/>
      <top/>
      <bottom/>
    </border>
    <border>
      <left style="medium"/>
      <right style="thin"/>
      <top style="medium"/>
      <bottom>
        <color indexed="63"/>
      </bottom>
    </border>
    <border>
      <left style="thin">
        <color rgb="FFC00000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rgb="FFC00000"/>
      </left>
      <right style="thin"/>
      <top style="medium">
        <color rgb="FFC00000"/>
      </top>
      <bottom style="medium">
        <color rgb="FFC00000"/>
      </bottom>
    </border>
    <border>
      <left style="thin"/>
      <right style="thin"/>
      <top style="medium">
        <color rgb="FFC00000"/>
      </top>
      <bottom style="medium">
        <color rgb="FFC00000"/>
      </bottom>
    </border>
    <border>
      <left style="thin"/>
      <right>
        <color indexed="63"/>
      </right>
      <top style="medium">
        <color rgb="FFC00000"/>
      </top>
      <bottom style="medium">
        <color rgb="FFC00000"/>
      </bottom>
    </border>
    <border>
      <left style="thin"/>
      <right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54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54" fillId="0" borderId="0" xfId="0" applyFont="1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5" fillId="0" borderId="10" xfId="0" applyFont="1" applyBorder="1" applyAlignment="1">
      <alignment wrapText="1"/>
    </xf>
    <xf numFmtId="6" fontId="0" fillId="0" borderId="0" xfId="0" applyNumberFormat="1" applyBorder="1" applyAlignment="1">
      <alignment/>
    </xf>
    <xf numFmtId="0" fontId="54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7" fillId="34" borderId="12" xfId="0" applyFont="1" applyFill="1" applyBorder="1" applyAlignment="1">
      <alignment horizontal="center" vertical="center" wrapText="1"/>
    </xf>
    <xf numFmtId="0" fontId="58" fillId="35" borderId="13" xfId="0" applyFont="1" applyFill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center" wrapText="1"/>
    </xf>
    <xf numFmtId="0" fontId="54" fillId="0" borderId="17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left" vertical="center" wrapText="1"/>
    </xf>
    <xf numFmtId="0" fontId="59" fillId="0" borderId="11" xfId="0" applyFont="1" applyFill="1" applyBorder="1" applyAlignment="1">
      <alignment horizontal="center" vertical="center" wrapText="1"/>
    </xf>
    <xf numFmtId="6" fontId="59" fillId="0" borderId="11" xfId="0" applyNumberFormat="1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vertical="center"/>
    </xf>
    <xf numFmtId="0" fontId="58" fillId="0" borderId="19" xfId="0" applyFont="1" applyBorder="1" applyAlignment="1">
      <alignment vertical="center"/>
    </xf>
    <xf numFmtId="164" fontId="58" fillId="0" borderId="20" xfId="0" applyNumberFormat="1" applyFont="1" applyBorder="1" applyAlignment="1">
      <alignment vertical="center"/>
    </xf>
    <xf numFmtId="9" fontId="58" fillId="0" borderId="11" xfId="0" applyNumberFormat="1" applyFont="1" applyBorder="1" applyAlignment="1">
      <alignment horizontal="center" vertical="center"/>
    </xf>
    <xf numFmtId="164" fontId="58" fillId="0" borderId="11" xfId="0" applyNumberFormat="1" applyFont="1" applyBorder="1" applyAlignment="1">
      <alignment vertical="center"/>
    </xf>
    <xf numFmtId="0" fontId="59" fillId="36" borderId="0" xfId="0" applyFont="1" applyFill="1" applyBorder="1" applyAlignment="1">
      <alignment horizontal="center" vertical="center" wrapText="1"/>
    </xf>
    <xf numFmtId="0" fontId="59" fillId="36" borderId="0" xfId="0" applyFont="1" applyFill="1" applyBorder="1" applyAlignment="1">
      <alignment horizontal="center" wrapText="1"/>
    </xf>
    <xf numFmtId="6" fontId="59" fillId="36" borderId="0" xfId="0" applyNumberFormat="1" applyFont="1" applyFill="1" applyBorder="1" applyAlignment="1">
      <alignment horizontal="center" vertical="center" wrapText="1"/>
    </xf>
    <xf numFmtId="0" fontId="59" fillId="36" borderId="21" xfId="0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 vertical="center"/>
    </xf>
    <xf numFmtId="0" fontId="54" fillId="0" borderId="2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54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0" fillId="0" borderId="0" xfId="0" applyNumberFormat="1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4" fillId="33" borderId="10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6" fontId="59" fillId="0" borderId="11" xfId="0" applyNumberFormat="1" applyFont="1" applyFill="1" applyBorder="1" applyAlignment="1">
      <alignment horizontal="right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8" fillId="0" borderId="25" xfId="0" applyFont="1" applyFill="1" applyBorder="1" applyAlignment="1">
      <alignment vertical="center"/>
    </xf>
    <xf numFmtId="164" fontId="58" fillId="0" borderId="26" xfId="0" applyNumberFormat="1" applyFont="1" applyBorder="1" applyAlignment="1">
      <alignment vertical="center"/>
    </xf>
    <xf numFmtId="0" fontId="54" fillId="0" borderId="27" xfId="0" applyFont="1" applyFill="1" applyBorder="1" applyAlignment="1">
      <alignment horizontal="center" vertical="center" wrapText="1"/>
    </xf>
    <xf numFmtId="0" fontId="58" fillId="0" borderId="28" xfId="0" applyFont="1" applyFill="1" applyBorder="1" applyAlignment="1">
      <alignment vertical="center"/>
    </xf>
    <xf numFmtId="0" fontId="0" fillId="37" borderId="10" xfId="0" applyFill="1" applyBorder="1" applyAlignment="1">
      <alignment horizontal="center"/>
    </xf>
    <xf numFmtId="164" fontId="58" fillId="0" borderId="10" xfId="0" applyNumberFormat="1" applyFont="1" applyBorder="1" applyAlignment="1">
      <alignment vertical="center"/>
    </xf>
    <xf numFmtId="164" fontId="58" fillId="0" borderId="23" xfId="0" applyNumberFormat="1" applyFont="1" applyBorder="1" applyAlignment="1">
      <alignment vertical="center"/>
    </xf>
    <xf numFmtId="0" fontId="58" fillId="0" borderId="0" xfId="0" applyFont="1" applyAlignment="1">
      <alignment vertical="center"/>
    </xf>
    <xf numFmtId="0" fontId="58" fillId="0" borderId="0" xfId="0" applyFont="1" applyAlignment="1">
      <alignment/>
    </xf>
    <xf numFmtId="0" fontId="58" fillId="0" borderId="29" xfId="0" applyFont="1" applyBorder="1" applyAlignment="1">
      <alignment/>
    </xf>
    <xf numFmtId="6" fontId="58" fillId="0" borderId="10" xfId="0" applyNumberFormat="1" applyFont="1" applyBorder="1" applyAlignment="1">
      <alignment vertical="center" wrapText="1"/>
    </xf>
    <xf numFmtId="6" fontId="5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 horizontal="center"/>
    </xf>
    <xf numFmtId="6" fontId="58" fillId="0" borderId="0" xfId="0" applyNumberFormat="1" applyFont="1" applyBorder="1" applyAlignment="1">
      <alignment/>
    </xf>
    <xf numFmtId="0" fontId="58" fillId="0" borderId="0" xfId="0" applyFont="1" applyBorder="1" applyAlignment="1">
      <alignment horizontal="center"/>
    </xf>
    <xf numFmtId="0" fontId="58" fillId="0" borderId="11" xfId="0" applyFont="1" applyBorder="1" applyAlignment="1">
      <alignment horizontal="right" vertical="center" wrapText="1"/>
    </xf>
    <xf numFmtId="164" fontId="58" fillId="0" borderId="30" xfId="0" applyNumberFormat="1" applyFont="1" applyBorder="1" applyAlignment="1">
      <alignment vertical="center"/>
    </xf>
    <xf numFmtId="0" fontId="0" fillId="33" borderId="31" xfId="0" applyFill="1" applyBorder="1" applyAlignment="1">
      <alignment horizontal="left" vertical="center" wrapText="1"/>
    </xf>
    <xf numFmtId="6" fontId="58" fillId="0" borderId="24" xfId="0" applyNumberFormat="1" applyFont="1" applyBorder="1" applyAlignment="1">
      <alignment wrapText="1"/>
    </xf>
    <xf numFmtId="0" fontId="58" fillId="0" borderId="32" xfId="0" applyFont="1" applyFill="1" applyBorder="1" applyAlignment="1">
      <alignment vertical="center"/>
    </xf>
    <xf numFmtId="0" fontId="0" fillId="0" borderId="24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30" xfId="0" applyBorder="1" applyAlignment="1">
      <alignment horizontal="left"/>
    </xf>
    <xf numFmtId="0" fontId="61" fillId="0" borderId="14" xfId="0" applyFont="1" applyBorder="1" applyAlignment="1">
      <alignment horizontal="left" vertical="center" wrapText="1"/>
    </xf>
    <xf numFmtId="0" fontId="56" fillId="0" borderId="33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62" fillId="0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54" fillId="33" borderId="11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3" fillId="0" borderId="14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4" fillId="0" borderId="34" xfId="0" applyFont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left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7" borderId="11" xfId="0" applyFont="1" applyFill="1" applyBorder="1" applyAlignment="1">
      <alignment vertical="center" wrapText="1"/>
    </xf>
    <xf numFmtId="164" fontId="58" fillId="0" borderId="19" xfId="0" applyNumberFormat="1" applyFont="1" applyBorder="1" applyAlignment="1">
      <alignment vertical="center"/>
    </xf>
    <xf numFmtId="6" fontId="58" fillId="0" borderId="11" xfId="0" applyNumberFormat="1" applyFont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59" fillId="0" borderId="27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 wrapText="1"/>
    </xf>
    <xf numFmtId="164" fontId="58" fillId="0" borderId="35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54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59" fillId="0" borderId="29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 wrapText="1"/>
    </xf>
    <xf numFmtId="0" fontId="55" fillId="0" borderId="29" xfId="0" applyFont="1" applyFill="1" applyBorder="1" applyAlignment="1">
      <alignment wrapText="1"/>
    </xf>
    <xf numFmtId="0" fontId="0" fillId="0" borderId="29" xfId="0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6" xfId="0" applyBorder="1" applyAlignment="1">
      <alignment horizontal="left" vertical="center" wrapText="1"/>
    </xf>
    <xf numFmtId="0" fontId="0" fillId="0" borderId="36" xfId="0" applyBorder="1" applyAlignment="1">
      <alignment horizontal="center" vertical="center"/>
    </xf>
    <xf numFmtId="0" fontId="0" fillId="0" borderId="0" xfId="0" applyFill="1" applyAlignment="1">
      <alignment/>
    </xf>
    <xf numFmtId="6" fontId="10" fillId="0" borderId="1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64" fillId="0" borderId="10" xfId="0" applyFont="1" applyBorder="1" applyAlignment="1">
      <alignment horizontal="left" vertical="center" wrapText="1"/>
    </xf>
    <xf numFmtId="0" fontId="64" fillId="0" borderId="10" xfId="0" applyFont="1" applyBorder="1" applyAlignment="1">
      <alignment/>
    </xf>
    <xf numFmtId="6" fontId="65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6" fontId="6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6" fontId="54" fillId="0" borderId="23" xfId="0" applyNumberFormat="1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164" fontId="58" fillId="0" borderId="10" xfId="0" applyNumberFormat="1" applyFont="1" applyBorder="1" applyAlignment="1">
      <alignment horizontal="right" vertical="center"/>
    </xf>
    <xf numFmtId="164" fontId="58" fillId="0" borderId="23" xfId="0" applyNumberFormat="1" applyFont="1" applyBorder="1" applyAlignment="1">
      <alignment horizontal="right" vertical="center"/>
    </xf>
    <xf numFmtId="0" fontId="56" fillId="0" borderId="24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 wrapText="1"/>
    </xf>
    <xf numFmtId="0" fontId="54" fillId="0" borderId="33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164" fontId="58" fillId="0" borderId="37" xfId="0" applyNumberFormat="1" applyFont="1" applyBorder="1" applyAlignment="1">
      <alignment horizontal="right" vertical="center"/>
    </xf>
    <xf numFmtId="164" fontId="58" fillId="0" borderId="38" xfId="0" applyNumberFormat="1" applyFont="1" applyBorder="1" applyAlignment="1">
      <alignment horizontal="right" vertical="center"/>
    </xf>
    <xf numFmtId="164" fontId="58" fillId="0" borderId="39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164" fontId="58" fillId="0" borderId="11" xfId="0" applyNumberFormat="1" applyFont="1" applyBorder="1" applyAlignment="1">
      <alignment horizontal="right" vertical="center"/>
    </xf>
    <xf numFmtId="164" fontId="58" fillId="0" borderId="19" xfId="0" applyNumberFormat="1" applyFont="1" applyBorder="1" applyAlignment="1">
      <alignment horizontal="right" vertical="center"/>
    </xf>
    <xf numFmtId="164" fontId="58" fillId="0" borderId="24" xfId="0" applyNumberFormat="1" applyFont="1" applyBorder="1" applyAlignment="1">
      <alignment horizontal="right" vertical="center"/>
    </xf>
    <xf numFmtId="164" fontId="58" fillId="0" borderId="40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58" fillId="0" borderId="40" xfId="0" applyFont="1" applyFill="1" applyBorder="1" applyAlignment="1">
      <alignment horizontal="left" vertical="center" wrapText="1"/>
    </xf>
    <xf numFmtId="0" fontId="58" fillId="0" borderId="29" xfId="0" applyFont="1" applyBorder="1" applyAlignment="1">
      <alignment wrapText="1"/>
    </xf>
    <xf numFmtId="0" fontId="6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0" fillId="0" borderId="30" xfId="0" applyBorder="1" applyAlignment="1">
      <alignment/>
    </xf>
    <xf numFmtId="0" fontId="58" fillId="0" borderId="40" xfId="0" applyFont="1" applyBorder="1" applyAlignment="1">
      <alignment horizontal="left" vertical="center" wrapText="1"/>
    </xf>
    <xf numFmtId="10" fontId="58" fillId="0" borderId="24" xfId="0" applyNumberFormat="1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1" xfId="0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107</xdr:row>
      <xdr:rowOff>38100</xdr:rowOff>
    </xdr:from>
    <xdr:to>
      <xdr:col>4</xdr:col>
      <xdr:colOff>152400</xdr:colOff>
      <xdr:row>108</xdr:row>
      <xdr:rowOff>1143000</xdr:rowOff>
    </xdr:to>
    <xdr:sp>
      <xdr:nvSpPr>
        <xdr:cNvPr id="1" name="Parentesi graffa chiusa 1"/>
        <xdr:cNvSpPr>
          <a:spLocks/>
        </xdr:cNvSpPr>
      </xdr:nvSpPr>
      <xdr:spPr>
        <a:xfrm>
          <a:off x="4476750" y="77609700"/>
          <a:ext cx="495300" cy="1657350"/>
        </a:xfrm>
        <a:prstGeom prst="rightBrace">
          <a:avLst>
            <a:gd name="adj1" fmla="val -45273"/>
            <a:gd name="adj2" fmla="val -23773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3"/>
  <sheetViews>
    <sheetView tabSelected="1" zoomScale="60" zoomScaleNormal="60" zoomScalePageLayoutView="0" workbookViewId="0" topLeftCell="A1">
      <selection activeCell="B2" sqref="B2"/>
    </sheetView>
  </sheetViews>
  <sheetFormatPr defaultColWidth="9.140625" defaultRowHeight="15"/>
  <cols>
    <col min="1" max="1" width="2.57421875" style="17" customWidth="1"/>
    <col min="2" max="2" width="39.57421875" style="1" customWidth="1"/>
    <col min="3" max="3" width="19.8515625" style="17" customWidth="1"/>
    <col min="4" max="4" width="10.28125" style="17" customWidth="1"/>
    <col min="5" max="5" width="10.421875" style="1" customWidth="1"/>
    <col min="6" max="6" width="22.28125" style="5" customWidth="1"/>
    <col min="7" max="8" width="19.140625" style="5" customWidth="1"/>
    <col min="9" max="9" width="15.8515625" style="5" customWidth="1"/>
    <col min="10" max="10" width="15.140625" style="0" customWidth="1"/>
    <col min="12" max="12" width="10.7109375" style="0" customWidth="1"/>
    <col min="13" max="13" width="19.140625" style="125" customWidth="1"/>
    <col min="14" max="14" width="14.00390625" style="0" customWidth="1"/>
    <col min="15" max="15" width="6.7109375" style="0" customWidth="1"/>
    <col min="16" max="16" width="13.57421875" style="0" customWidth="1"/>
  </cols>
  <sheetData>
    <row r="1" spans="2:16" ht="55.5" customHeight="1" thickBot="1">
      <c r="B1" s="171" t="s">
        <v>161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ht="34.5" customHeight="1" thickBot="1">
      <c r="B2" s="22" t="s">
        <v>4</v>
      </c>
    </row>
    <row r="3" spans="1:17" ht="75.75" customHeight="1" thickBot="1">
      <c r="A3" s="23"/>
      <c r="B3" s="24" t="s">
        <v>7</v>
      </c>
      <c r="C3" s="25" t="s">
        <v>91</v>
      </c>
      <c r="D3" s="26" t="s">
        <v>115</v>
      </c>
      <c r="E3" s="26" t="s">
        <v>92</v>
      </c>
      <c r="F3" s="27"/>
      <c r="G3" s="25"/>
      <c r="H3" s="25"/>
      <c r="I3" s="25"/>
      <c r="J3" s="26" t="s">
        <v>93</v>
      </c>
      <c r="K3" s="26" t="s">
        <v>156</v>
      </c>
      <c r="L3" s="29" t="s">
        <v>157</v>
      </c>
      <c r="M3" s="29" t="s">
        <v>158</v>
      </c>
      <c r="N3" s="29" t="s">
        <v>113</v>
      </c>
      <c r="O3" s="30" t="s">
        <v>95</v>
      </c>
      <c r="P3" s="123" t="s">
        <v>114</v>
      </c>
      <c r="Q3" s="133"/>
    </row>
    <row r="4" spans="2:17" ht="121.5" customHeight="1">
      <c r="B4" s="31" t="s">
        <v>96</v>
      </c>
      <c r="C4" s="32" t="s">
        <v>97</v>
      </c>
      <c r="D4" s="59">
        <v>200</v>
      </c>
      <c r="E4" s="137">
        <v>3500</v>
      </c>
      <c r="F4" s="32"/>
      <c r="G4" s="32"/>
      <c r="H4" s="32"/>
      <c r="I4" s="32"/>
      <c r="J4" s="34"/>
      <c r="K4" s="35"/>
      <c r="L4" s="70"/>
      <c r="M4" s="32"/>
      <c r="N4" s="124">
        <f>L4*D4</f>
        <v>0</v>
      </c>
      <c r="O4" s="37"/>
      <c r="P4" s="118">
        <f>N4+(N4*O4)</f>
        <v>0</v>
      </c>
      <c r="Q4" s="133"/>
    </row>
    <row r="5" spans="2:17" ht="16.5" customHeight="1" thickBot="1">
      <c r="B5" s="31"/>
      <c r="C5" s="39"/>
      <c r="D5" s="39"/>
      <c r="E5" s="41"/>
      <c r="F5" s="40"/>
      <c r="G5" s="40"/>
      <c r="H5" s="40"/>
      <c r="I5" s="40"/>
      <c r="J5" s="40"/>
      <c r="K5" s="40"/>
      <c r="L5" s="42"/>
      <c r="M5" s="40"/>
      <c r="N5" s="40"/>
      <c r="O5" s="40"/>
      <c r="P5" s="40"/>
      <c r="Q5" s="133"/>
    </row>
    <row r="6" spans="1:17" s="2" customFormat="1" ht="172.5" customHeight="1" thickBot="1">
      <c r="A6" s="17"/>
      <c r="B6" s="175" t="s">
        <v>153</v>
      </c>
      <c r="C6" s="170"/>
      <c r="D6" s="170"/>
      <c r="E6" s="170"/>
      <c r="F6" s="170"/>
      <c r="G6" s="129"/>
      <c r="H6" s="129"/>
      <c r="I6" s="129"/>
      <c r="J6" s="128"/>
      <c r="K6" s="128"/>
      <c r="L6" s="128"/>
      <c r="M6" s="129"/>
      <c r="N6" s="166"/>
      <c r="O6" s="166"/>
      <c r="P6" s="166"/>
      <c r="Q6" s="134"/>
    </row>
    <row r="7" spans="1:17" s="2" customFormat="1" ht="64.5" customHeight="1" thickBot="1">
      <c r="A7" s="17"/>
      <c r="B7" s="109" t="s">
        <v>98</v>
      </c>
      <c r="C7" s="109" t="s">
        <v>99</v>
      </c>
      <c r="D7" s="110"/>
      <c r="E7" s="109" t="s">
        <v>8</v>
      </c>
      <c r="F7" s="43" t="s">
        <v>3</v>
      </c>
      <c r="G7" s="93" t="s">
        <v>139</v>
      </c>
      <c r="H7" s="93" t="s">
        <v>140</v>
      </c>
      <c r="I7" s="93" t="s">
        <v>141</v>
      </c>
      <c r="J7" s="109" t="s">
        <v>93</v>
      </c>
      <c r="K7" s="126" t="s">
        <v>156</v>
      </c>
      <c r="L7" s="130" t="s">
        <v>94</v>
      </c>
      <c r="M7" s="29" t="s">
        <v>159</v>
      </c>
      <c r="N7" s="159"/>
      <c r="O7" s="159"/>
      <c r="P7" s="160"/>
      <c r="Q7" s="135"/>
    </row>
    <row r="8" spans="2:17" ht="138.75" customHeight="1">
      <c r="B8" s="99" t="s">
        <v>65</v>
      </c>
      <c r="C8" s="113">
        <v>8</v>
      </c>
      <c r="D8" s="114"/>
      <c r="E8" s="33">
        <v>365</v>
      </c>
      <c r="F8" s="115" t="s">
        <v>60</v>
      </c>
      <c r="G8" s="32"/>
      <c r="H8" s="32"/>
      <c r="I8" s="32"/>
      <c r="J8" s="65">
        <v>0</v>
      </c>
      <c r="K8" s="176">
        <v>0</v>
      </c>
      <c r="L8" s="65">
        <f>J8-(J8*$K$8)</f>
        <v>0</v>
      </c>
      <c r="M8" s="32"/>
      <c r="N8" s="162">
        <f>L8*C8</f>
        <v>0</v>
      </c>
      <c r="O8" s="162"/>
      <c r="P8" s="163"/>
      <c r="Q8" s="133"/>
    </row>
    <row r="9" spans="2:17" ht="33" customHeight="1">
      <c r="B9" s="57" t="s">
        <v>146</v>
      </c>
      <c r="C9" s="66">
        <v>2</v>
      </c>
      <c r="D9" s="47"/>
      <c r="E9" s="33">
        <v>100</v>
      </c>
      <c r="F9" s="97"/>
      <c r="G9" s="32"/>
      <c r="H9" s="32"/>
      <c r="I9" s="32"/>
      <c r="J9" s="65">
        <v>0</v>
      </c>
      <c r="K9" s="177"/>
      <c r="L9" s="65">
        <f aca="true" t="shared" si="0" ref="L9:L14">J9-(J9*$K$8)</f>
        <v>0</v>
      </c>
      <c r="M9" s="32"/>
      <c r="N9" s="148">
        <f>L9*C9</f>
        <v>0</v>
      </c>
      <c r="O9" s="148"/>
      <c r="P9" s="149"/>
      <c r="Q9" s="133"/>
    </row>
    <row r="10" spans="1:17" ht="90" customHeight="1">
      <c r="A10" s="102"/>
      <c r="B10" s="105" t="s">
        <v>147</v>
      </c>
      <c r="C10" s="106"/>
      <c r="D10" s="47"/>
      <c r="E10" s="146" t="s">
        <v>148</v>
      </c>
      <c r="F10" s="147"/>
      <c r="G10" s="32"/>
      <c r="H10" s="32"/>
      <c r="I10" s="32"/>
      <c r="J10" s="65">
        <v>0</v>
      </c>
      <c r="K10" s="177"/>
      <c r="L10" s="65">
        <f t="shared" si="0"/>
        <v>0</v>
      </c>
      <c r="M10" s="32"/>
      <c r="N10" s="148"/>
      <c r="O10" s="148"/>
      <c r="P10" s="149"/>
      <c r="Q10" s="133"/>
    </row>
    <row r="11" spans="2:17" ht="33" customHeight="1">
      <c r="B11" s="57" t="s">
        <v>1</v>
      </c>
      <c r="C11" s="66">
        <v>1</v>
      </c>
      <c r="D11" s="47"/>
      <c r="E11" s="33">
        <v>380</v>
      </c>
      <c r="F11" s="97"/>
      <c r="G11" s="32"/>
      <c r="H11" s="32"/>
      <c r="I11" s="32"/>
      <c r="J11" s="65">
        <v>0</v>
      </c>
      <c r="K11" s="177"/>
      <c r="L11" s="65">
        <f t="shared" si="0"/>
        <v>0</v>
      </c>
      <c r="M11" s="32"/>
      <c r="N11" s="148">
        <f>L11*C11</f>
        <v>0</v>
      </c>
      <c r="O11" s="148"/>
      <c r="P11" s="149"/>
      <c r="Q11" s="133"/>
    </row>
    <row r="12" spans="2:17" ht="69" customHeight="1">
      <c r="B12" s="57" t="s">
        <v>100</v>
      </c>
      <c r="C12" s="16"/>
      <c r="D12" s="47"/>
      <c r="E12" s="33">
        <v>1900</v>
      </c>
      <c r="F12" s="97"/>
      <c r="G12" s="32"/>
      <c r="H12" s="32"/>
      <c r="I12" s="32"/>
      <c r="J12" s="65">
        <v>0</v>
      </c>
      <c r="K12" s="177"/>
      <c r="L12" s="65">
        <f t="shared" si="0"/>
        <v>0</v>
      </c>
      <c r="M12" s="32"/>
      <c r="N12" s="148"/>
      <c r="O12" s="148"/>
      <c r="P12" s="149"/>
      <c r="Q12" s="133"/>
    </row>
    <row r="13" spans="2:17" ht="38.25" customHeight="1">
      <c r="B13" s="4" t="s">
        <v>2</v>
      </c>
      <c r="C13" s="16"/>
      <c r="D13" s="47"/>
      <c r="E13" s="33">
        <v>365</v>
      </c>
      <c r="F13" s="94" t="s">
        <v>101</v>
      </c>
      <c r="G13" s="32"/>
      <c r="H13" s="32"/>
      <c r="I13" s="32"/>
      <c r="J13" s="65">
        <v>0</v>
      </c>
      <c r="K13" s="177"/>
      <c r="L13" s="65">
        <f t="shared" si="0"/>
        <v>0</v>
      </c>
      <c r="M13" s="32"/>
      <c r="N13" s="148"/>
      <c r="O13" s="148"/>
      <c r="P13" s="149"/>
      <c r="Q13" s="133"/>
    </row>
    <row r="14" spans="2:17" ht="38.25" customHeight="1" thickBot="1">
      <c r="B14" s="4" t="s">
        <v>102</v>
      </c>
      <c r="C14" s="16"/>
      <c r="D14" s="47"/>
      <c r="E14" s="33">
        <v>380</v>
      </c>
      <c r="F14" s="97"/>
      <c r="G14" s="32"/>
      <c r="H14" s="32"/>
      <c r="I14" s="32"/>
      <c r="J14" s="65">
        <v>0</v>
      </c>
      <c r="K14" s="178"/>
      <c r="L14" s="65">
        <f t="shared" si="0"/>
        <v>0</v>
      </c>
      <c r="M14" s="32"/>
      <c r="N14" s="164"/>
      <c r="O14" s="164"/>
      <c r="P14" s="165"/>
      <c r="Q14" s="133"/>
    </row>
    <row r="15" spans="2:17" ht="27.75" customHeight="1" thickBot="1">
      <c r="B15" s="50"/>
      <c r="C15" s="8"/>
      <c r="D15" s="51"/>
      <c r="E15" s="12"/>
      <c r="F15" s="10"/>
      <c r="G15" s="10"/>
      <c r="H15" s="10"/>
      <c r="I15" s="10"/>
      <c r="J15" s="74" t="s">
        <v>103</v>
      </c>
      <c r="K15" s="75"/>
      <c r="L15" s="76"/>
      <c r="M15" s="10"/>
      <c r="N15" s="156">
        <f>SUM(N8:N14)</f>
        <v>0</v>
      </c>
      <c r="O15" s="157"/>
      <c r="P15" s="158"/>
      <c r="Q15" s="133"/>
    </row>
    <row r="16" spans="1:17" ht="33" customHeight="1">
      <c r="A16" s="21"/>
      <c r="B16" s="155" t="s">
        <v>64</v>
      </c>
      <c r="C16" s="138" t="s">
        <v>61</v>
      </c>
      <c r="D16" s="139"/>
      <c r="E16" s="19">
        <v>20</v>
      </c>
      <c r="F16"/>
      <c r="G16"/>
      <c r="H16"/>
      <c r="I16"/>
      <c r="K16" s="8"/>
      <c r="M16"/>
      <c r="Q16" s="133"/>
    </row>
    <row r="17" spans="1:17" ht="27" customHeight="1">
      <c r="A17" s="21"/>
      <c r="B17" s="155"/>
      <c r="C17" s="138" t="s">
        <v>62</v>
      </c>
      <c r="D17" s="139"/>
      <c r="E17" s="19">
        <v>15</v>
      </c>
      <c r="F17"/>
      <c r="G17"/>
      <c r="H17"/>
      <c r="I17"/>
      <c r="K17" s="8"/>
      <c r="M17"/>
      <c r="Q17" s="133"/>
    </row>
    <row r="18" spans="1:17" ht="33.75" customHeight="1">
      <c r="A18" s="21"/>
      <c r="B18" s="155" t="s">
        <v>63</v>
      </c>
      <c r="C18" s="138" t="s">
        <v>80</v>
      </c>
      <c r="D18" s="139"/>
      <c r="E18" s="19">
        <v>20</v>
      </c>
      <c r="F18"/>
      <c r="G18"/>
      <c r="H18"/>
      <c r="I18"/>
      <c r="K18" s="8"/>
      <c r="M18"/>
      <c r="Q18" s="133"/>
    </row>
    <row r="19" spans="1:17" ht="48.75" customHeight="1">
      <c r="A19" s="21"/>
      <c r="B19" s="155"/>
      <c r="C19" s="138" t="s">
        <v>81</v>
      </c>
      <c r="D19" s="139"/>
      <c r="E19" s="19">
        <v>10</v>
      </c>
      <c r="F19"/>
      <c r="G19"/>
      <c r="H19"/>
      <c r="I19"/>
      <c r="K19" s="8"/>
      <c r="M19"/>
      <c r="Q19" s="133"/>
    </row>
    <row r="20" spans="2:17" ht="45.75" customHeight="1" thickBot="1">
      <c r="B20" s="50"/>
      <c r="C20" s="8"/>
      <c r="D20" s="51"/>
      <c r="E20" s="12"/>
      <c r="F20" s="10"/>
      <c r="G20" s="10"/>
      <c r="H20" s="10"/>
      <c r="I20" s="10"/>
      <c r="M20" s="10"/>
      <c r="O20" s="9"/>
      <c r="Q20" s="133"/>
    </row>
    <row r="21" spans="2:17" ht="44.25" customHeight="1" thickBot="1">
      <c r="B21" s="22" t="s">
        <v>5</v>
      </c>
      <c r="Q21" s="133"/>
    </row>
    <row r="22" spans="1:17" ht="57.75" customHeight="1" thickBot="1">
      <c r="A22" s="23"/>
      <c r="B22" s="24" t="s">
        <v>7</v>
      </c>
      <c r="C22" s="25" t="s">
        <v>91</v>
      </c>
      <c r="D22" s="26" t="s">
        <v>115</v>
      </c>
      <c r="E22" s="26" t="s">
        <v>92</v>
      </c>
      <c r="F22" s="27"/>
      <c r="G22" s="27"/>
      <c r="H22" s="27"/>
      <c r="I22" s="27"/>
      <c r="J22" s="26" t="s">
        <v>93</v>
      </c>
      <c r="K22" s="26" t="s">
        <v>156</v>
      </c>
      <c r="L22" s="28" t="s">
        <v>109</v>
      </c>
      <c r="M22" s="29" t="s">
        <v>158</v>
      </c>
      <c r="N22" s="29" t="s">
        <v>113</v>
      </c>
      <c r="O22" s="29" t="s">
        <v>95</v>
      </c>
      <c r="P22" s="44" t="s">
        <v>114</v>
      </c>
      <c r="Q22" s="133"/>
    </row>
    <row r="23" spans="2:17" ht="122.25" customHeight="1">
      <c r="B23" s="31" t="s">
        <v>54</v>
      </c>
      <c r="C23" s="32" t="s">
        <v>97</v>
      </c>
      <c r="D23" s="59">
        <v>310</v>
      </c>
      <c r="E23" s="137">
        <v>3120</v>
      </c>
      <c r="F23" s="32"/>
      <c r="G23" s="32"/>
      <c r="H23" s="32"/>
      <c r="I23" s="32"/>
      <c r="J23" s="34"/>
      <c r="K23" s="35"/>
      <c r="L23" s="70"/>
      <c r="M23" s="32"/>
      <c r="N23" s="36">
        <f>L23*D23</f>
        <v>0</v>
      </c>
      <c r="O23" s="37"/>
      <c r="P23" s="118">
        <f>N23+(N23*O23)</f>
        <v>0</v>
      </c>
      <c r="Q23" s="133"/>
    </row>
    <row r="24" spans="2:17" ht="13.5" customHeight="1" thickBot="1">
      <c r="B24" s="31"/>
      <c r="C24" s="39"/>
      <c r="D24" s="39"/>
      <c r="E24" s="41"/>
      <c r="F24" s="40"/>
      <c r="G24" s="40"/>
      <c r="H24" s="40"/>
      <c r="I24" s="40"/>
      <c r="J24" s="40"/>
      <c r="K24" s="40"/>
      <c r="L24" s="42"/>
      <c r="M24" s="40"/>
      <c r="N24" s="40"/>
      <c r="O24" s="40"/>
      <c r="P24" s="40"/>
      <c r="Q24" s="133"/>
    </row>
    <row r="25" spans="1:17" s="2" customFormat="1" ht="173.25" customHeight="1" thickBot="1">
      <c r="A25" s="17"/>
      <c r="B25" s="169" t="s">
        <v>152</v>
      </c>
      <c r="C25" s="170"/>
      <c r="D25" s="170"/>
      <c r="E25" s="170"/>
      <c r="F25" s="170"/>
      <c r="G25" s="131"/>
      <c r="H25" s="131"/>
      <c r="I25" s="131"/>
      <c r="J25" s="132"/>
      <c r="K25" s="132"/>
      <c r="L25" s="132"/>
      <c r="M25" s="131"/>
      <c r="N25" s="161"/>
      <c r="O25" s="161"/>
      <c r="P25" s="161"/>
      <c r="Q25" s="135"/>
    </row>
    <row r="26" spans="1:17" s="2" customFormat="1" ht="57.75" thickBot="1">
      <c r="A26" s="17"/>
      <c r="B26" s="109" t="s">
        <v>98</v>
      </c>
      <c r="C26" s="109" t="s">
        <v>99</v>
      </c>
      <c r="D26" s="110"/>
      <c r="E26" s="109" t="s">
        <v>8</v>
      </c>
      <c r="F26" s="43" t="s">
        <v>3</v>
      </c>
      <c r="G26" s="93" t="s">
        <v>139</v>
      </c>
      <c r="H26" s="93" t="s">
        <v>140</v>
      </c>
      <c r="I26" s="93" t="s">
        <v>141</v>
      </c>
      <c r="J26" s="109" t="s">
        <v>93</v>
      </c>
      <c r="K26" s="126" t="s">
        <v>156</v>
      </c>
      <c r="L26" s="130" t="s">
        <v>94</v>
      </c>
      <c r="M26" s="29" t="s">
        <v>159</v>
      </c>
      <c r="N26" s="159"/>
      <c r="O26" s="159"/>
      <c r="P26" s="160"/>
      <c r="Q26" s="135"/>
    </row>
    <row r="27" spans="2:17" ht="134.25" customHeight="1">
      <c r="B27" s="99" t="s">
        <v>57</v>
      </c>
      <c r="C27" s="116">
        <v>8</v>
      </c>
      <c r="D27" s="114"/>
      <c r="E27" s="33">
        <v>365</v>
      </c>
      <c r="F27" s="117" t="s">
        <v>60</v>
      </c>
      <c r="G27" s="115"/>
      <c r="H27" s="115"/>
      <c r="I27" s="115"/>
      <c r="J27" s="38">
        <v>0</v>
      </c>
      <c r="K27" s="176">
        <v>0</v>
      </c>
      <c r="L27" s="118">
        <f>J27-(J27*$K$27)</f>
        <v>0</v>
      </c>
      <c r="M27" s="115"/>
      <c r="N27" s="162">
        <f>L27*C27</f>
        <v>0</v>
      </c>
      <c r="O27" s="162"/>
      <c r="P27" s="163"/>
      <c r="Q27" s="133"/>
    </row>
    <row r="28" spans="2:17" ht="33" customHeight="1">
      <c r="B28" s="48" t="s">
        <v>146</v>
      </c>
      <c r="C28" s="14">
        <v>2</v>
      </c>
      <c r="D28" s="47"/>
      <c r="E28" s="33">
        <v>100</v>
      </c>
      <c r="F28" s="71"/>
      <c r="G28" s="95"/>
      <c r="H28" s="95"/>
      <c r="I28" s="95"/>
      <c r="J28" s="72">
        <v>0</v>
      </c>
      <c r="K28" s="177"/>
      <c r="L28" s="118">
        <f aca="true" t="shared" si="1" ref="L28:L33">J28-(J28*$K$27)</f>
        <v>0</v>
      </c>
      <c r="M28" s="95"/>
      <c r="N28" s="148">
        <f>L28*C28</f>
        <v>0</v>
      </c>
      <c r="O28" s="148"/>
      <c r="P28" s="149"/>
      <c r="Q28" s="133"/>
    </row>
    <row r="29" spans="1:17" ht="90" customHeight="1">
      <c r="A29" s="102"/>
      <c r="B29" s="105" t="s">
        <v>147</v>
      </c>
      <c r="C29" s="106"/>
      <c r="D29" s="47"/>
      <c r="E29" s="146" t="s">
        <v>148</v>
      </c>
      <c r="F29" s="147"/>
      <c r="G29" s="32"/>
      <c r="H29" s="32"/>
      <c r="I29" s="32"/>
      <c r="J29" s="72">
        <v>0</v>
      </c>
      <c r="K29" s="177"/>
      <c r="L29" s="118">
        <f t="shared" si="1"/>
        <v>0</v>
      </c>
      <c r="M29" s="32"/>
      <c r="N29" s="148"/>
      <c r="O29" s="148"/>
      <c r="P29" s="149"/>
      <c r="Q29" s="133"/>
    </row>
    <row r="30" spans="2:17" ht="29.25" customHeight="1">
      <c r="B30" s="49" t="s">
        <v>1</v>
      </c>
      <c r="C30" s="19"/>
      <c r="D30" s="47"/>
      <c r="E30" s="33">
        <v>380</v>
      </c>
      <c r="F30" s="71"/>
      <c r="G30" s="95"/>
      <c r="H30" s="95"/>
      <c r="I30" s="95"/>
      <c r="J30" s="72">
        <v>0</v>
      </c>
      <c r="K30" s="177"/>
      <c r="L30" s="118">
        <f t="shared" si="1"/>
        <v>0</v>
      </c>
      <c r="M30" s="95"/>
      <c r="N30" s="148">
        <f>L30*C30</f>
        <v>0</v>
      </c>
      <c r="O30" s="148"/>
      <c r="P30" s="149"/>
      <c r="Q30" s="133"/>
    </row>
    <row r="31" spans="2:17" ht="72" customHeight="1">
      <c r="B31" s="48" t="s">
        <v>100</v>
      </c>
      <c r="C31" s="19"/>
      <c r="D31" s="47"/>
      <c r="E31" s="33">
        <v>1900</v>
      </c>
      <c r="F31" s="71"/>
      <c r="G31" s="95"/>
      <c r="H31" s="95"/>
      <c r="I31" s="95"/>
      <c r="J31" s="72">
        <v>0</v>
      </c>
      <c r="K31" s="177"/>
      <c r="L31" s="118">
        <f t="shared" si="1"/>
        <v>0</v>
      </c>
      <c r="M31" s="95"/>
      <c r="N31" s="148"/>
      <c r="O31" s="148"/>
      <c r="P31" s="149"/>
      <c r="Q31" s="133"/>
    </row>
    <row r="32" spans="2:17" ht="23.25" customHeight="1">
      <c r="B32" s="49" t="s">
        <v>2</v>
      </c>
      <c r="C32" s="19"/>
      <c r="D32" s="47"/>
      <c r="E32" s="33">
        <v>365</v>
      </c>
      <c r="F32" s="71"/>
      <c r="G32" s="95"/>
      <c r="H32" s="95"/>
      <c r="I32" s="95"/>
      <c r="J32" s="72">
        <v>0</v>
      </c>
      <c r="K32" s="177"/>
      <c r="L32" s="118">
        <f t="shared" si="1"/>
        <v>0</v>
      </c>
      <c r="M32" s="95"/>
      <c r="N32" s="148"/>
      <c r="O32" s="148"/>
      <c r="P32" s="149"/>
      <c r="Q32" s="133"/>
    </row>
    <row r="33" spans="2:17" ht="26.25" customHeight="1" thickBot="1">
      <c r="B33" s="49" t="s">
        <v>102</v>
      </c>
      <c r="C33" s="19"/>
      <c r="D33" s="47"/>
      <c r="E33" s="33">
        <v>380</v>
      </c>
      <c r="F33" s="71"/>
      <c r="G33" s="95"/>
      <c r="H33" s="95"/>
      <c r="I33" s="95"/>
      <c r="J33" s="72">
        <v>0</v>
      </c>
      <c r="K33" s="178"/>
      <c r="L33" s="118">
        <f t="shared" si="1"/>
        <v>0</v>
      </c>
      <c r="M33" s="95"/>
      <c r="N33" s="148"/>
      <c r="O33" s="148"/>
      <c r="P33" s="149"/>
      <c r="Q33" s="133"/>
    </row>
    <row r="34" spans="2:17" ht="45" customHeight="1" thickBot="1">
      <c r="B34" s="7"/>
      <c r="C34" s="8"/>
      <c r="D34" s="51"/>
      <c r="E34" s="12"/>
      <c r="F34" s="10"/>
      <c r="G34" s="10"/>
      <c r="H34" s="10"/>
      <c r="I34" s="10"/>
      <c r="J34" s="74" t="s">
        <v>103</v>
      </c>
      <c r="K34" s="75"/>
      <c r="L34" s="76"/>
      <c r="M34" s="10"/>
      <c r="N34" s="156">
        <f>SUM(N27:N33)</f>
        <v>0</v>
      </c>
      <c r="O34" s="157"/>
      <c r="P34" s="158"/>
      <c r="Q34" s="133"/>
    </row>
    <row r="35" spans="1:17" ht="33" customHeight="1">
      <c r="A35" s="21"/>
      <c r="B35" s="155" t="s">
        <v>64</v>
      </c>
      <c r="C35" s="173" t="s">
        <v>61</v>
      </c>
      <c r="D35" s="174"/>
      <c r="E35" s="100">
        <v>20</v>
      </c>
      <c r="F35"/>
      <c r="G35"/>
      <c r="H35"/>
      <c r="I35"/>
      <c r="K35" s="8"/>
      <c r="M35"/>
      <c r="Q35" s="133"/>
    </row>
    <row r="36" spans="1:17" ht="30" customHeight="1">
      <c r="A36" s="21"/>
      <c r="B36" s="155"/>
      <c r="C36" s="173" t="s">
        <v>62</v>
      </c>
      <c r="D36" s="174"/>
      <c r="E36" s="100">
        <v>15</v>
      </c>
      <c r="F36"/>
      <c r="G36"/>
      <c r="H36"/>
      <c r="I36"/>
      <c r="K36" s="8"/>
      <c r="M36"/>
      <c r="Q36" s="133"/>
    </row>
    <row r="37" spans="1:17" ht="40.5" customHeight="1">
      <c r="A37" s="21"/>
      <c r="B37" s="155" t="s">
        <v>63</v>
      </c>
      <c r="C37" s="173" t="s">
        <v>80</v>
      </c>
      <c r="D37" s="174"/>
      <c r="E37" s="100">
        <v>20</v>
      </c>
      <c r="F37"/>
      <c r="G37"/>
      <c r="H37"/>
      <c r="I37"/>
      <c r="K37" s="8"/>
      <c r="M37"/>
      <c r="Q37" s="133"/>
    </row>
    <row r="38" spans="1:17" ht="54.75" customHeight="1">
      <c r="A38" s="21"/>
      <c r="B38" s="155"/>
      <c r="C38" s="173" t="s">
        <v>81</v>
      </c>
      <c r="D38" s="174"/>
      <c r="E38" s="100">
        <v>10</v>
      </c>
      <c r="F38"/>
      <c r="G38"/>
      <c r="H38"/>
      <c r="I38"/>
      <c r="K38" s="8"/>
      <c r="M38"/>
      <c r="Q38" s="133"/>
    </row>
    <row r="39" spans="1:17" ht="45" customHeight="1" thickBot="1">
      <c r="A39" s="21"/>
      <c r="B39" s="7"/>
      <c r="C39" s="8"/>
      <c r="D39" s="51"/>
      <c r="E39" s="12"/>
      <c r="F39" s="10"/>
      <c r="G39" s="10"/>
      <c r="H39" s="10"/>
      <c r="I39" s="10"/>
      <c r="J39" s="52"/>
      <c r="L39" s="9"/>
      <c r="M39" s="10"/>
      <c r="N39" s="53"/>
      <c r="O39" s="53"/>
      <c r="P39" s="53"/>
      <c r="Q39" s="133"/>
    </row>
    <row r="40" spans="1:17" ht="37.5" customHeight="1" thickBot="1">
      <c r="A40" s="21"/>
      <c r="B40" s="22" t="s">
        <v>6</v>
      </c>
      <c r="C40" s="21"/>
      <c r="D40" s="21"/>
      <c r="Q40" s="133"/>
    </row>
    <row r="41" spans="1:17" ht="72.75" customHeight="1" thickBot="1">
      <c r="A41" s="23"/>
      <c r="B41" s="24" t="s">
        <v>7</v>
      </c>
      <c r="C41" s="25" t="s">
        <v>91</v>
      </c>
      <c r="D41" s="26" t="s">
        <v>115</v>
      </c>
      <c r="E41" s="26" t="s">
        <v>92</v>
      </c>
      <c r="F41" s="27"/>
      <c r="G41" s="27"/>
      <c r="H41" s="27"/>
      <c r="I41" s="27"/>
      <c r="J41" s="26" t="s">
        <v>93</v>
      </c>
      <c r="K41" s="26" t="s">
        <v>156</v>
      </c>
      <c r="L41" s="28" t="s">
        <v>109</v>
      </c>
      <c r="M41" s="29" t="s">
        <v>158</v>
      </c>
      <c r="N41" s="29" t="s">
        <v>113</v>
      </c>
      <c r="O41" s="29" t="s">
        <v>95</v>
      </c>
      <c r="P41" s="44" t="s">
        <v>114</v>
      </c>
      <c r="Q41" s="133"/>
    </row>
    <row r="42" spans="1:17" ht="84" customHeight="1">
      <c r="A42" s="21"/>
      <c r="B42" s="31" t="s">
        <v>23</v>
      </c>
      <c r="C42" s="32" t="s">
        <v>97</v>
      </c>
      <c r="D42" s="59">
        <v>102</v>
      </c>
      <c r="E42" s="137">
        <v>10420</v>
      </c>
      <c r="F42" s="32"/>
      <c r="G42" s="32"/>
      <c r="H42" s="32"/>
      <c r="I42" s="32"/>
      <c r="J42" s="34"/>
      <c r="K42" s="35"/>
      <c r="L42" s="70"/>
      <c r="M42" s="32"/>
      <c r="N42" s="36">
        <f>L42*D42</f>
        <v>0</v>
      </c>
      <c r="O42" s="37"/>
      <c r="P42" s="118">
        <f>N42+(N42*O42)</f>
        <v>0</v>
      </c>
      <c r="Q42" s="133"/>
    </row>
    <row r="43" spans="1:17" ht="10.5" customHeight="1" thickBot="1">
      <c r="A43" s="21"/>
      <c r="B43" s="31"/>
      <c r="C43" s="39"/>
      <c r="D43" s="39"/>
      <c r="E43" s="41"/>
      <c r="F43" s="40"/>
      <c r="G43" s="40"/>
      <c r="H43" s="40"/>
      <c r="I43" s="40"/>
      <c r="J43" s="40"/>
      <c r="K43" s="40"/>
      <c r="L43" s="42"/>
      <c r="M43" s="40"/>
      <c r="N43" s="40"/>
      <c r="O43" s="40"/>
      <c r="P43" s="40"/>
      <c r="Q43" s="133"/>
    </row>
    <row r="44" spans="1:17" s="2" customFormat="1" ht="171" customHeight="1" thickBot="1">
      <c r="A44" s="21"/>
      <c r="B44" s="169" t="s">
        <v>152</v>
      </c>
      <c r="C44" s="170"/>
      <c r="D44" s="170"/>
      <c r="E44" s="170"/>
      <c r="F44" s="170"/>
      <c r="G44" s="131"/>
      <c r="H44" s="131"/>
      <c r="I44" s="131"/>
      <c r="J44" s="132"/>
      <c r="K44" s="132"/>
      <c r="L44" s="132"/>
      <c r="M44" s="131"/>
      <c r="N44" s="161"/>
      <c r="O44" s="161"/>
      <c r="P44" s="161"/>
      <c r="Q44" s="135"/>
    </row>
    <row r="45" spans="1:17" s="2" customFormat="1" ht="64.5" customHeight="1" thickBot="1">
      <c r="A45" s="21"/>
      <c r="B45" s="109" t="s">
        <v>98</v>
      </c>
      <c r="C45" s="109" t="s">
        <v>99</v>
      </c>
      <c r="D45" s="110"/>
      <c r="E45" s="109" t="s">
        <v>8</v>
      </c>
      <c r="F45" s="43" t="s">
        <v>3</v>
      </c>
      <c r="G45" s="93" t="s">
        <v>139</v>
      </c>
      <c r="H45" s="93" t="s">
        <v>140</v>
      </c>
      <c r="I45" s="93" t="s">
        <v>141</v>
      </c>
      <c r="J45" s="109" t="s">
        <v>93</v>
      </c>
      <c r="K45" s="126" t="s">
        <v>156</v>
      </c>
      <c r="L45" s="130" t="s">
        <v>94</v>
      </c>
      <c r="M45" s="29" t="s">
        <v>159</v>
      </c>
      <c r="N45" s="159"/>
      <c r="O45" s="159"/>
      <c r="P45" s="160"/>
      <c r="Q45" s="135"/>
    </row>
    <row r="46" spans="1:17" ht="128.25" customHeight="1">
      <c r="A46" s="21"/>
      <c r="B46" s="99" t="s">
        <v>58</v>
      </c>
      <c r="C46" s="116">
        <v>28</v>
      </c>
      <c r="D46" s="63"/>
      <c r="E46" s="119">
        <v>365</v>
      </c>
      <c r="F46" s="117" t="s">
        <v>60</v>
      </c>
      <c r="G46" s="115"/>
      <c r="H46" s="115"/>
      <c r="I46" s="115"/>
      <c r="J46" s="38">
        <v>0</v>
      </c>
      <c r="K46" s="176">
        <v>0</v>
      </c>
      <c r="L46" s="118">
        <f>J46-(J46*$K$46)</f>
        <v>0</v>
      </c>
      <c r="M46" s="115"/>
      <c r="N46" s="162">
        <f>L46*C46</f>
        <v>0</v>
      </c>
      <c r="O46" s="162"/>
      <c r="P46" s="163"/>
      <c r="Q46" s="133"/>
    </row>
    <row r="47" spans="1:17" ht="36.75" customHeight="1">
      <c r="A47" s="21"/>
      <c r="B47" s="48" t="s">
        <v>0</v>
      </c>
      <c r="C47" s="14">
        <v>2</v>
      </c>
      <c r="D47" s="19"/>
      <c r="E47" s="77">
        <v>100</v>
      </c>
      <c r="F47" s="71"/>
      <c r="G47" s="95"/>
      <c r="H47" s="95"/>
      <c r="I47" s="95"/>
      <c r="J47" s="72">
        <v>0</v>
      </c>
      <c r="K47" s="177"/>
      <c r="L47" s="118">
        <f>J47-(J47*$K$46)</f>
        <v>0</v>
      </c>
      <c r="M47" s="95"/>
      <c r="N47" s="148">
        <f>L47*C47</f>
        <v>0</v>
      </c>
      <c r="O47" s="148"/>
      <c r="P47" s="149"/>
      <c r="Q47" s="133"/>
    </row>
    <row r="48" spans="1:17" ht="36.75" customHeight="1">
      <c r="A48" s="21"/>
      <c r="B48" s="49" t="s">
        <v>1</v>
      </c>
      <c r="C48" s="19"/>
      <c r="D48" s="19"/>
      <c r="E48" s="78">
        <v>380</v>
      </c>
      <c r="F48" s="71"/>
      <c r="G48" s="95"/>
      <c r="H48" s="95"/>
      <c r="I48" s="95"/>
      <c r="J48" s="72">
        <v>0</v>
      </c>
      <c r="K48" s="177"/>
      <c r="L48" s="118">
        <f>J48-(J48*$K$46)</f>
        <v>0</v>
      </c>
      <c r="M48" s="95"/>
      <c r="N48" s="148"/>
      <c r="O48" s="148"/>
      <c r="P48" s="149"/>
      <c r="Q48" s="133"/>
    </row>
    <row r="49" spans="1:17" ht="36.75" customHeight="1">
      <c r="A49" s="21"/>
      <c r="B49" s="49" t="s">
        <v>2</v>
      </c>
      <c r="C49" s="19"/>
      <c r="D49" s="19"/>
      <c r="E49" s="78">
        <v>365</v>
      </c>
      <c r="F49" s="71"/>
      <c r="G49" s="95"/>
      <c r="H49" s="95"/>
      <c r="I49" s="95"/>
      <c r="J49" s="72">
        <v>0</v>
      </c>
      <c r="K49" s="177"/>
      <c r="L49" s="118">
        <f>J49-(J49*$K$46)</f>
        <v>0</v>
      </c>
      <c r="M49" s="95"/>
      <c r="N49" s="148"/>
      <c r="O49" s="148"/>
      <c r="P49" s="149"/>
      <c r="Q49" s="133"/>
    </row>
    <row r="50" spans="1:17" ht="36.75" customHeight="1" thickBot="1">
      <c r="A50" s="21"/>
      <c r="B50" s="49" t="s">
        <v>102</v>
      </c>
      <c r="C50" s="19"/>
      <c r="D50" s="19"/>
      <c r="E50" s="78">
        <v>380</v>
      </c>
      <c r="F50" s="71"/>
      <c r="G50" s="95"/>
      <c r="H50" s="95"/>
      <c r="I50" s="95"/>
      <c r="J50" s="72">
        <v>0</v>
      </c>
      <c r="K50" s="178"/>
      <c r="L50" s="118">
        <f>J50-(J50*$K$46)</f>
        <v>0</v>
      </c>
      <c r="M50" s="95"/>
      <c r="N50" s="148"/>
      <c r="O50" s="148"/>
      <c r="P50" s="149"/>
      <c r="Q50" s="133"/>
    </row>
    <row r="51" spans="1:17" ht="34.5" customHeight="1" thickBot="1">
      <c r="A51" s="21"/>
      <c r="B51" s="7"/>
      <c r="C51" s="8"/>
      <c r="D51" s="51"/>
      <c r="E51" s="12"/>
      <c r="F51" s="10"/>
      <c r="G51" s="10"/>
      <c r="H51" s="10"/>
      <c r="I51" s="10"/>
      <c r="J51" s="74" t="s">
        <v>103</v>
      </c>
      <c r="K51" s="75"/>
      <c r="L51" s="76"/>
      <c r="M51" s="10"/>
      <c r="N51" s="156">
        <f>SUM(N46:N50)</f>
        <v>0</v>
      </c>
      <c r="O51" s="157"/>
      <c r="P51" s="158"/>
      <c r="Q51" s="133"/>
    </row>
    <row r="52" spans="1:17" ht="45.75" customHeight="1">
      <c r="A52" s="21"/>
      <c r="B52" s="155" t="s">
        <v>64</v>
      </c>
      <c r="C52" s="173" t="s">
        <v>61</v>
      </c>
      <c r="D52" s="174"/>
      <c r="E52" s="100">
        <v>20</v>
      </c>
      <c r="F52"/>
      <c r="G52"/>
      <c r="H52"/>
      <c r="I52"/>
      <c r="M52"/>
      <c r="Q52" s="133"/>
    </row>
    <row r="53" spans="1:17" ht="33" customHeight="1">
      <c r="A53" s="21"/>
      <c r="B53" s="155"/>
      <c r="C53" s="173" t="s">
        <v>62</v>
      </c>
      <c r="D53" s="174"/>
      <c r="E53" s="100">
        <v>15</v>
      </c>
      <c r="F53"/>
      <c r="G53"/>
      <c r="H53"/>
      <c r="I53"/>
      <c r="M53"/>
      <c r="Q53" s="133"/>
    </row>
    <row r="54" spans="1:17" ht="44.25" customHeight="1">
      <c r="A54" s="21"/>
      <c r="B54" s="155" t="s">
        <v>63</v>
      </c>
      <c r="C54" s="173" t="s">
        <v>80</v>
      </c>
      <c r="D54" s="174"/>
      <c r="E54" s="100">
        <v>20</v>
      </c>
      <c r="F54"/>
      <c r="G54"/>
      <c r="H54"/>
      <c r="I54"/>
      <c r="M54"/>
      <c r="Q54" s="133"/>
    </row>
    <row r="55" spans="1:17" ht="59.25" customHeight="1">
      <c r="A55" s="21"/>
      <c r="B55" s="155"/>
      <c r="C55" s="138" t="s">
        <v>81</v>
      </c>
      <c r="D55" s="139"/>
      <c r="E55" s="100">
        <v>10</v>
      </c>
      <c r="F55"/>
      <c r="G55"/>
      <c r="H55"/>
      <c r="I55"/>
      <c r="M55"/>
      <c r="Q55" s="133"/>
    </row>
    <row r="56" spans="1:17" ht="45.75" customHeight="1" thickBot="1">
      <c r="A56" s="21"/>
      <c r="B56" s="7"/>
      <c r="C56" s="167"/>
      <c r="D56" s="168"/>
      <c r="E56" s="12"/>
      <c r="F56" s="10"/>
      <c r="G56" s="10"/>
      <c r="H56" s="10"/>
      <c r="I56" s="10"/>
      <c r="J56" s="52"/>
      <c r="L56" s="9"/>
      <c r="M56" s="10"/>
      <c r="N56" s="53"/>
      <c r="O56" s="53"/>
      <c r="P56" s="53"/>
      <c r="Q56" s="133"/>
    </row>
    <row r="57" spans="1:17" ht="44.25" customHeight="1" thickBot="1">
      <c r="A57" s="21"/>
      <c r="B57" s="22" t="s">
        <v>11</v>
      </c>
      <c r="C57" s="21"/>
      <c r="D57" s="21"/>
      <c r="Q57" s="133"/>
    </row>
    <row r="58" spans="1:17" ht="72.75" customHeight="1" thickBot="1">
      <c r="A58" s="23"/>
      <c r="B58" s="24" t="s">
        <v>7</v>
      </c>
      <c r="C58" s="25" t="s">
        <v>91</v>
      </c>
      <c r="D58" s="26" t="s">
        <v>115</v>
      </c>
      <c r="E58" s="26" t="s">
        <v>92</v>
      </c>
      <c r="F58" s="27"/>
      <c r="G58" s="27"/>
      <c r="H58" s="27"/>
      <c r="I58" s="27"/>
      <c r="J58" s="26" t="s">
        <v>93</v>
      </c>
      <c r="K58" s="26" t="s">
        <v>156</v>
      </c>
      <c r="L58" s="28" t="s">
        <v>109</v>
      </c>
      <c r="M58" s="29" t="s">
        <v>158</v>
      </c>
      <c r="N58" s="29" t="s">
        <v>113</v>
      </c>
      <c r="O58" s="29" t="s">
        <v>95</v>
      </c>
      <c r="P58" s="44" t="s">
        <v>114</v>
      </c>
      <c r="Q58" s="133"/>
    </row>
    <row r="59" spans="1:17" ht="67.5" customHeight="1">
      <c r="A59" s="21"/>
      <c r="B59" s="31" t="s">
        <v>55</v>
      </c>
      <c r="C59" s="32" t="s">
        <v>97</v>
      </c>
      <c r="D59" s="59">
        <v>60</v>
      </c>
      <c r="E59" s="33">
        <v>7500</v>
      </c>
      <c r="F59" s="32"/>
      <c r="G59" s="32"/>
      <c r="H59" s="32"/>
      <c r="I59" s="32"/>
      <c r="J59" s="34"/>
      <c r="K59" s="35"/>
      <c r="L59" s="70"/>
      <c r="M59" s="32"/>
      <c r="N59" s="36">
        <f>L59*D59</f>
        <v>0</v>
      </c>
      <c r="O59" s="37"/>
      <c r="P59" s="118">
        <f>N59+(N59*O59)</f>
        <v>0</v>
      </c>
      <c r="Q59" s="133"/>
    </row>
    <row r="60" spans="1:17" ht="13.5" customHeight="1" thickBot="1">
      <c r="A60" s="21"/>
      <c r="B60" s="31"/>
      <c r="C60" s="39"/>
      <c r="D60" s="39"/>
      <c r="E60" s="41"/>
      <c r="F60" s="40"/>
      <c r="G60" s="40"/>
      <c r="H60" s="40"/>
      <c r="I60" s="40"/>
      <c r="J60" s="40"/>
      <c r="K60" s="40"/>
      <c r="L60" s="42"/>
      <c r="M60" s="40"/>
      <c r="N60" s="40"/>
      <c r="O60" s="40"/>
      <c r="P60" s="40"/>
      <c r="Q60" s="133"/>
    </row>
    <row r="61" spans="1:17" s="2" customFormat="1" ht="180" customHeight="1" thickBot="1">
      <c r="A61" s="21"/>
      <c r="B61" s="169" t="s">
        <v>152</v>
      </c>
      <c r="C61" s="170"/>
      <c r="D61" s="170"/>
      <c r="E61" s="170"/>
      <c r="F61" s="170"/>
      <c r="G61" s="131"/>
      <c r="H61" s="131"/>
      <c r="I61" s="131"/>
      <c r="J61" s="132"/>
      <c r="K61" s="132"/>
      <c r="L61" s="132"/>
      <c r="M61" s="131"/>
      <c r="N61" s="161"/>
      <c r="O61" s="161"/>
      <c r="P61" s="161"/>
      <c r="Q61" s="135"/>
    </row>
    <row r="62" spans="1:17" s="2" customFormat="1" ht="66.75" customHeight="1" thickBot="1">
      <c r="A62" s="21"/>
      <c r="B62" s="109" t="s">
        <v>98</v>
      </c>
      <c r="C62" s="109" t="s">
        <v>99</v>
      </c>
      <c r="D62" s="110"/>
      <c r="E62" s="109" t="s">
        <v>8</v>
      </c>
      <c r="F62" s="43" t="s">
        <v>3</v>
      </c>
      <c r="G62" s="93" t="s">
        <v>139</v>
      </c>
      <c r="H62" s="93" t="s">
        <v>140</v>
      </c>
      <c r="I62" s="93" t="s">
        <v>141</v>
      </c>
      <c r="J62" s="109" t="s">
        <v>93</v>
      </c>
      <c r="K62" s="126" t="s">
        <v>156</v>
      </c>
      <c r="L62" s="130" t="s">
        <v>94</v>
      </c>
      <c r="M62" s="29" t="s">
        <v>159</v>
      </c>
      <c r="N62" s="159"/>
      <c r="O62" s="159"/>
      <c r="P62" s="160"/>
      <c r="Q62" s="135"/>
    </row>
    <row r="63" spans="1:17" ht="105.75" customHeight="1">
      <c r="A63" s="21"/>
      <c r="B63" s="120" t="s">
        <v>110</v>
      </c>
      <c r="C63" s="116">
        <v>20</v>
      </c>
      <c r="D63" s="63"/>
      <c r="E63" s="119">
        <v>365</v>
      </c>
      <c r="F63" s="121" t="s">
        <v>60</v>
      </c>
      <c r="G63" s="121"/>
      <c r="H63" s="121"/>
      <c r="I63" s="121"/>
      <c r="J63" s="38">
        <v>0</v>
      </c>
      <c r="K63" s="176">
        <v>0</v>
      </c>
      <c r="L63" s="118">
        <f>J63-(J63*$K$63)</f>
        <v>0</v>
      </c>
      <c r="M63" s="121"/>
      <c r="N63" s="162">
        <f>L63*C63</f>
        <v>0</v>
      </c>
      <c r="O63" s="162"/>
      <c r="P63" s="163"/>
      <c r="Q63" s="133"/>
    </row>
    <row r="64" spans="1:17" ht="46.5" customHeight="1">
      <c r="A64" s="21"/>
      <c r="B64" s="48" t="s">
        <v>56</v>
      </c>
      <c r="C64" s="14">
        <v>2</v>
      </c>
      <c r="D64" s="19"/>
      <c r="E64" s="77">
        <v>100</v>
      </c>
      <c r="F64" s="79"/>
      <c r="G64" s="79"/>
      <c r="H64" s="79"/>
      <c r="I64" s="79"/>
      <c r="J64" s="72">
        <v>0</v>
      </c>
      <c r="K64" s="177"/>
      <c r="L64" s="118">
        <f>J64-(J64*$K$63)</f>
        <v>0</v>
      </c>
      <c r="M64" s="79"/>
      <c r="N64" s="148">
        <f>L64*C64</f>
        <v>0</v>
      </c>
      <c r="O64" s="148"/>
      <c r="P64" s="149"/>
      <c r="Q64" s="133"/>
    </row>
    <row r="65" spans="1:17" ht="46.5" customHeight="1">
      <c r="A65" s="21"/>
      <c r="B65" s="49" t="s">
        <v>1</v>
      </c>
      <c r="C65" s="19"/>
      <c r="D65" s="19"/>
      <c r="E65" s="78">
        <v>380</v>
      </c>
      <c r="F65" s="79"/>
      <c r="G65" s="79"/>
      <c r="H65" s="79"/>
      <c r="I65" s="79"/>
      <c r="J65" s="72">
        <v>0</v>
      </c>
      <c r="K65" s="177"/>
      <c r="L65" s="118">
        <f>J65-(J65*$K$63)</f>
        <v>0</v>
      </c>
      <c r="M65" s="79"/>
      <c r="N65" s="148"/>
      <c r="O65" s="148"/>
      <c r="P65" s="149"/>
      <c r="Q65" s="133"/>
    </row>
    <row r="66" spans="1:17" ht="46.5" customHeight="1">
      <c r="A66" s="21"/>
      <c r="B66" s="49" t="s">
        <v>2</v>
      </c>
      <c r="C66" s="19"/>
      <c r="D66" s="19"/>
      <c r="E66" s="78">
        <v>365</v>
      </c>
      <c r="F66" s="79"/>
      <c r="G66" s="79"/>
      <c r="H66" s="79"/>
      <c r="I66" s="79"/>
      <c r="J66" s="72">
        <v>0</v>
      </c>
      <c r="K66" s="177"/>
      <c r="L66" s="118">
        <f>J66-(J66*$K$63)</f>
        <v>0</v>
      </c>
      <c r="M66" s="79"/>
      <c r="N66" s="148"/>
      <c r="O66" s="148"/>
      <c r="P66" s="149"/>
      <c r="Q66" s="133"/>
    </row>
    <row r="67" spans="1:17" ht="46.5" customHeight="1" thickBot="1">
      <c r="A67" s="21"/>
      <c r="B67" s="49" t="s">
        <v>102</v>
      </c>
      <c r="C67" s="19"/>
      <c r="D67" s="19"/>
      <c r="E67" s="78">
        <v>380</v>
      </c>
      <c r="F67" s="79"/>
      <c r="G67" s="79"/>
      <c r="H67" s="79"/>
      <c r="I67" s="79"/>
      <c r="J67" s="72">
        <v>0</v>
      </c>
      <c r="K67" s="178"/>
      <c r="L67" s="118">
        <f>J67-(J67*$K$63)</f>
        <v>0</v>
      </c>
      <c r="M67" s="79"/>
      <c r="N67" s="148"/>
      <c r="O67" s="148"/>
      <c r="P67" s="149"/>
      <c r="Q67" s="133"/>
    </row>
    <row r="68" spans="1:17" ht="45" customHeight="1" thickBot="1">
      <c r="A68" s="21"/>
      <c r="B68" s="7"/>
      <c r="C68" s="8"/>
      <c r="D68" s="51"/>
      <c r="E68" s="80"/>
      <c r="F68" s="81"/>
      <c r="G68" s="81"/>
      <c r="H68" s="81"/>
      <c r="I68" s="81"/>
      <c r="J68" s="74" t="s">
        <v>103</v>
      </c>
      <c r="K68" s="75"/>
      <c r="L68" s="76"/>
      <c r="M68" s="81"/>
      <c r="N68" s="156">
        <f>SUM(N63:N67)</f>
        <v>0</v>
      </c>
      <c r="O68" s="157"/>
      <c r="P68" s="158"/>
      <c r="Q68" s="133"/>
    </row>
    <row r="69" spans="1:17" ht="33" customHeight="1">
      <c r="A69" s="21"/>
      <c r="B69" s="152" t="s">
        <v>64</v>
      </c>
      <c r="C69" s="138" t="s">
        <v>61</v>
      </c>
      <c r="D69" s="139"/>
      <c r="E69" s="100">
        <v>20</v>
      </c>
      <c r="F69"/>
      <c r="G69"/>
      <c r="H69"/>
      <c r="I69"/>
      <c r="M69"/>
      <c r="Q69" s="133"/>
    </row>
    <row r="70" spans="1:17" ht="32.25" customHeight="1">
      <c r="A70" s="21"/>
      <c r="B70" s="154"/>
      <c r="C70" s="138" t="s">
        <v>62</v>
      </c>
      <c r="D70" s="139"/>
      <c r="E70" s="100">
        <v>15</v>
      </c>
      <c r="F70"/>
      <c r="G70"/>
      <c r="H70"/>
      <c r="I70"/>
      <c r="M70"/>
      <c r="Q70" s="133"/>
    </row>
    <row r="71" spans="1:17" ht="35.25" customHeight="1">
      <c r="A71" s="21"/>
      <c r="B71" s="152" t="s">
        <v>63</v>
      </c>
      <c r="C71" s="138" t="s">
        <v>80</v>
      </c>
      <c r="D71" s="139"/>
      <c r="E71" s="100">
        <v>20</v>
      </c>
      <c r="F71"/>
      <c r="G71"/>
      <c r="H71"/>
      <c r="I71"/>
      <c r="M71"/>
      <c r="Q71" s="133"/>
    </row>
    <row r="72" spans="1:17" ht="63.75" customHeight="1">
      <c r="A72" s="21"/>
      <c r="B72" s="154"/>
      <c r="C72" s="138" t="s">
        <v>81</v>
      </c>
      <c r="D72" s="139"/>
      <c r="E72" s="100">
        <v>10</v>
      </c>
      <c r="F72"/>
      <c r="G72"/>
      <c r="H72"/>
      <c r="I72"/>
      <c r="M72"/>
      <c r="Q72" s="133"/>
    </row>
    <row r="73" spans="1:17" ht="45" customHeight="1" thickBot="1">
      <c r="A73" s="21"/>
      <c r="B73" s="7"/>
      <c r="C73" s="8"/>
      <c r="D73" s="51"/>
      <c r="E73" s="12"/>
      <c r="F73" s="10"/>
      <c r="G73" s="10"/>
      <c r="H73" s="10"/>
      <c r="I73" s="10"/>
      <c r="J73" s="52"/>
      <c r="L73" s="9"/>
      <c r="M73" s="10"/>
      <c r="N73" s="53"/>
      <c r="O73" s="53"/>
      <c r="P73" s="53"/>
      <c r="Q73" s="133"/>
    </row>
    <row r="74" spans="1:17" ht="44.25" customHeight="1" thickBot="1">
      <c r="A74" s="21"/>
      <c r="B74" s="22" t="s">
        <v>12</v>
      </c>
      <c r="C74" s="21"/>
      <c r="D74" s="21"/>
      <c r="Q74" s="133"/>
    </row>
    <row r="75" spans="1:17" ht="72.75" customHeight="1" thickBot="1">
      <c r="A75" s="23"/>
      <c r="B75" s="24" t="s">
        <v>7</v>
      </c>
      <c r="C75" s="25" t="s">
        <v>91</v>
      </c>
      <c r="D75" s="26" t="s">
        <v>115</v>
      </c>
      <c r="E75" s="26" t="s">
        <v>92</v>
      </c>
      <c r="F75" s="27"/>
      <c r="G75" s="27"/>
      <c r="H75" s="27"/>
      <c r="I75" s="27"/>
      <c r="J75" s="26" t="s">
        <v>93</v>
      </c>
      <c r="K75" s="26" t="s">
        <v>156</v>
      </c>
      <c r="L75" s="28" t="s">
        <v>109</v>
      </c>
      <c r="M75" s="29" t="s">
        <v>158</v>
      </c>
      <c r="N75" s="29" t="s">
        <v>113</v>
      </c>
      <c r="O75" s="29" t="s">
        <v>95</v>
      </c>
      <c r="P75" s="44" t="s">
        <v>114</v>
      </c>
      <c r="Q75" s="133"/>
    </row>
    <row r="76" spans="1:17" ht="76.5" customHeight="1">
      <c r="A76" s="21"/>
      <c r="B76" s="31" t="s">
        <v>46</v>
      </c>
      <c r="C76" s="32" t="s">
        <v>97</v>
      </c>
      <c r="D76" s="59">
        <v>156</v>
      </c>
      <c r="E76" s="137">
        <v>1660</v>
      </c>
      <c r="F76" s="32"/>
      <c r="G76" s="32"/>
      <c r="H76" s="32"/>
      <c r="I76" s="32"/>
      <c r="J76" s="34"/>
      <c r="K76" s="35"/>
      <c r="L76" s="70"/>
      <c r="M76" s="32"/>
      <c r="N76" s="36">
        <f>L76*D76</f>
        <v>0</v>
      </c>
      <c r="O76" s="37"/>
      <c r="P76" s="118">
        <f>N76+(N76*O76)</f>
        <v>0</v>
      </c>
      <c r="Q76" s="133"/>
    </row>
    <row r="77" spans="1:17" ht="14.25" customHeight="1" thickBot="1">
      <c r="A77" s="21"/>
      <c r="B77" s="31"/>
      <c r="C77" s="39"/>
      <c r="D77" s="39"/>
      <c r="E77" s="41"/>
      <c r="F77" s="40"/>
      <c r="G77" s="40"/>
      <c r="H77" s="40"/>
      <c r="I77" s="40"/>
      <c r="J77" s="40"/>
      <c r="K77" s="40"/>
      <c r="L77" s="42"/>
      <c r="M77" s="40"/>
      <c r="N77" s="40"/>
      <c r="O77" s="40"/>
      <c r="P77" s="40"/>
      <c r="Q77" s="133"/>
    </row>
    <row r="78" spans="1:17" s="2" customFormat="1" ht="57.75" thickBot="1">
      <c r="A78" s="21"/>
      <c r="B78" s="20" t="s">
        <v>98</v>
      </c>
      <c r="C78" s="18" t="s">
        <v>99</v>
      </c>
      <c r="D78" s="45"/>
      <c r="E78" s="18" t="s">
        <v>8</v>
      </c>
      <c r="F78" s="43" t="s">
        <v>3</v>
      </c>
      <c r="G78" s="93" t="s">
        <v>139</v>
      </c>
      <c r="H78" s="93" t="s">
        <v>140</v>
      </c>
      <c r="I78" s="93" t="s">
        <v>141</v>
      </c>
      <c r="J78" s="26" t="s">
        <v>93</v>
      </c>
      <c r="K78" s="26" t="s">
        <v>156</v>
      </c>
      <c r="L78" s="44" t="s">
        <v>94</v>
      </c>
      <c r="M78" s="29" t="s">
        <v>159</v>
      </c>
      <c r="N78" s="159"/>
      <c r="O78" s="159"/>
      <c r="P78" s="160"/>
      <c r="Q78" s="135"/>
    </row>
    <row r="79" spans="1:17" s="2" customFormat="1" ht="65.25" customHeight="1">
      <c r="A79" s="21"/>
      <c r="B79" s="57" t="s">
        <v>104</v>
      </c>
      <c r="C79" s="13"/>
      <c r="D79" s="19"/>
      <c r="E79" s="19"/>
      <c r="F79" s="11"/>
      <c r="G79" s="11"/>
      <c r="H79" s="11"/>
      <c r="I79" s="11"/>
      <c r="J79" s="45"/>
      <c r="K79" s="45"/>
      <c r="L79" s="46"/>
      <c r="M79" s="11"/>
      <c r="N79" s="159"/>
      <c r="O79" s="159"/>
      <c r="P79" s="160"/>
      <c r="Q79" s="135"/>
    </row>
    <row r="80" spans="1:17" ht="135" customHeight="1">
      <c r="A80" s="21"/>
      <c r="B80" s="57" t="s">
        <v>58</v>
      </c>
      <c r="C80" s="14">
        <v>4</v>
      </c>
      <c r="D80" s="19"/>
      <c r="E80" s="77">
        <v>365</v>
      </c>
      <c r="F80" s="64" t="s">
        <v>60</v>
      </c>
      <c r="G80" s="64"/>
      <c r="H80" s="64"/>
      <c r="I80" s="64"/>
      <c r="J80" s="72">
        <v>0</v>
      </c>
      <c r="K80" s="176">
        <v>0</v>
      </c>
      <c r="L80" s="73">
        <f>J80-(J80*K80)</f>
        <v>0</v>
      </c>
      <c r="M80" s="64"/>
      <c r="N80" s="148">
        <f>L80*C80</f>
        <v>0</v>
      </c>
      <c r="O80" s="148"/>
      <c r="P80" s="149"/>
      <c r="Q80" s="133"/>
    </row>
    <row r="81" spans="1:17" ht="41.25" customHeight="1" thickBot="1">
      <c r="A81" s="21"/>
      <c r="B81" s="57" t="s">
        <v>0</v>
      </c>
      <c r="C81" s="14">
        <v>2</v>
      </c>
      <c r="D81" s="19"/>
      <c r="E81" s="77">
        <v>100</v>
      </c>
      <c r="F81" s="6"/>
      <c r="G81" s="6"/>
      <c r="H81" s="6"/>
      <c r="I81" s="6"/>
      <c r="J81" s="72">
        <v>0</v>
      </c>
      <c r="K81" s="178"/>
      <c r="L81" s="73">
        <f>J81-(J81*K80)</f>
        <v>0</v>
      </c>
      <c r="M81" s="6"/>
      <c r="N81" s="148">
        <f>L81*C81</f>
        <v>0</v>
      </c>
      <c r="O81" s="148"/>
      <c r="P81" s="149"/>
      <c r="Q81" s="133"/>
    </row>
    <row r="82" spans="1:17" ht="45" customHeight="1" thickBot="1">
      <c r="A82" s="21"/>
      <c r="B82" s="7"/>
      <c r="C82" s="8"/>
      <c r="D82" s="51"/>
      <c r="E82" s="12"/>
      <c r="F82" s="10"/>
      <c r="G82" s="10"/>
      <c r="H82" s="10"/>
      <c r="I82" s="10"/>
      <c r="J82" s="74" t="s">
        <v>103</v>
      </c>
      <c r="K82" s="75"/>
      <c r="L82" s="76"/>
      <c r="M82" s="10"/>
      <c r="N82" s="156">
        <f>SUM(N80:N81)</f>
        <v>0</v>
      </c>
      <c r="O82" s="157"/>
      <c r="P82" s="158"/>
      <c r="Q82" s="133"/>
    </row>
    <row r="83" spans="1:17" ht="41.25" customHeight="1">
      <c r="A83" s="21"/>
      <c r="B83" s="155" t="s">
        <v>64</v>
      </c>
      <c r="C83" s="138" t="s">
        <v>61</v>
      </c>
      <c r="D83" s="139"/>
      <c r="E83" s="100">
        <v>20</v>
      </c>
      <c r="F83"/>
      <c r="G83"/>
      <c r="H83"/>
      <c r="I83"/>
      <c r="M83"/>
      <c r="Q83" s="133"/>
    </row>
    <row r="84" spans="1:17" ht="35.25" customHeight="1">
      <c r="A84" s="21"/>
      <c r="B84" s="155"/>
      <c r="C84" s="138" t="s">
        <v>62</v>
      </c>
      <c r="D84" s="139"/>
      <c r="E84" s="100">
        <v>15</v>
      </c>
      <c r="F84"/>
      <c r="G84"/>
      <c r="H84"/>
      <c r="I84"/>
      <c r="M84"/>
      <c r="Q84" s="133"/>
    </row>
    <row r="85" spans="1:17" ht="40.5" customHeight="1">
      <c r="A85" s="21"/>
      <c r="B85" s="155" t="s">
        <v>63</v>
      </c>
      <c r="C85" s="138" t="s">
        <v>80</v>
      </c>
      <c r="D85" s="139"/>
      <c r="E85" s="100">
        <v>20</v>
      </c>
      <c r="F85"/>
      <c r="G85"/>
      <c r="H85"/>
      <c r="I85"/>
      <c r="M85"/>
      <c r="Q85" s="133"/>
    </row>
    <row r="86" spans="1:17" ht="59.25" customHeight="1">
      <c r="A86" s="21"/>
      <c r="B86" s="155"/>
      <c r="C86" s="138" t="s">
        <v>81</v>
      </c>
      <c r="D86" s="139"/>
      <c r="E86" s="100">
        <v>10</v>
      </c>
      <c r="F86"/>
      <c r="G86"/>
      <c r="H86"/>
      <c r="I86"/>
      <c r="M86"/>
      <c r="Q86" s="133"/>
    </row>
    <row r="87" spans="1:17" ht="45" customHeight="1" thickBot="1">
      <c r="A87" s="21"/>
      <c r="B87" s="7"/>
      <c r="C87" s="8"/>
      <c r="D87" s="51"/>
      <c r="E87" s="12"/>
      <c r="F87" s="10"/>
      <c r="G87" s="10"/>
      <c r="H87" s="10"/>
      <c r="I87" s="10"/>
      <c r="J87" s="52"/>
      <c r="L87" s="9"/>
      <c r="M87" s="10"/>
      <c r="N87" s="53"/>
      <c r="O87" s="53"/>
      <c r="P87" s="53"/>
      <c r="Q87" s="133"/>
    </row>
    <row r="88" spans="1:17" ht="44.25" customHeight="1" thickBot="1">
      <c r="A88" s="21"/>
      <c r="B88" s="22" t="s">
        <v>13</v>
      </c>
      <c r="C88" s="21"/>
      <c r="D88" s="21"/>
      <c r="Q88" s="133"/>
    </row>
    <row r="89" spans="1:17" ht="72.75" customHeight="1" thickBot="1">
      <c r="A89" s="23"/>
      <c r="B89" s="24" t="s">
        <v>7</v>
      </c>
      <c r="C89" s="25" t="s">
        <v>91</v>
      </c>
      <c r="D89" s="26" t="s">
        <v>115</v>
      </c>
      <c r="E89" s="26" t="s">
        <v>92</v>
      </c>
      <c r="F89" s="27"/>
      <c r="G89" s="27"/>
      <c r="H89" s="27"/>
      <c r="I89" s="27"/>
      <c r="J89" s="26" t="s">
        <v>93</v>
      </c>
      <c r="K89" s="26" t="s">
        <v>156</v>
      </c>
      <c r="L89" s="28" t="s">
        <v>109</v>
      </c>
      <c r="M89" s="29" t="s">
        <v>158</v>
      </c>
      <c r="N89" s="29" t="s">
        <v>113</v>
      </c>
      <c r="O89" s="29" t="s">
        <v>95</v>
      </c>
      <c r="P89" s="44" t="s">
        <v>114</v>
      </c>
      <c r="Q89" s="133"/>
    </row>
    <row r="90" spans="1:17" ht="76.5" customHeight="1">
      <c r="A90" s="21"/>
      <c r="B90" s="31" t="s">
        <v>22</v>
      </c>
      <c r="C90" s="32" t="s">
        <v>97</v>
      </c>
      <c r="D90" s="59">
        <v>95</v>
      </c>
      <c r="E90" s="137">
        <v>2390</v>
      </c>
      <c r="F90" s="32"/>
      <c r="G90" s="32"/>
      <c r="H90" s="32"/>
      <c r="I90" s="32"/>
      <c r="J90" s="34"/>
      <c r="K90" s="35"/>
      <c r="L90" s="70"/>
      <c r="M90" s="32"/>
      <c r="N90" s="36">
        <f>L90*D90</f>
        <v>0</v>
      </c>
      <c r="O90" s="37"/>
      <c r="P90" s="118">
        <f>N90+(N90*O90)</f>
        <v>0</v>
      </c>
      <c r="Q90" s="133"/>
    </row>
    <row r="91" spans="1:17" ht="13.5" customHeight="1" thickBot="1">
      <c r="A91" s="21"/>
      <c r="B91" s="31"/>
      <c r="C91" s="39"/>
      <c r="D91" s="39"/>
      <c r="E91" s="41"/>
      <c r="F91" s="40"/>
      <c r="G91" s="40"/>
      <c r="H91" s="40"/>
      <c r="I91" s="40"/>
      <c r="J91" s="40"/>
      <c r="K91" s="40"/>
      <c r="L91" s="42"/>
      <c r="M91" s="40"/>
      <c r="N91" s="40"/>
      <c r="O91" s="40"/>
      <c r="P91" s="40"/>
      <c r="Q91" s="133"/>
    </row>
    <row r="92" spans="1:17" s="2" customFormat="1" ht="57.75" thickBot="1">
      <c r="A92" s="21"/>
      <c r="B92" s="20" t="s">
        <v>98</v>
      </c>
      <c r="C92" s="18" t="s">
        <v>99</v>
      </c>
      <c r="D92" s="45"/>
      <c r="E92" s="18" t="s">
        <v>8</v>
      </c>
      <c r="F92" s="43" t="s">
        <v>3</v>
      </c>
      <c r="G92" s="93" t="s">
        <v>139</v>
      </c>
      <c r="H92" s="93" t="s">
        <v>140</v>
      </c>
      <c r="I92" s="93" t="s">
        <v>141</v>
      </c>
      <c r="J92" s="26" t="s">
        <v>93</v>
      </c>
      <c r="K92" s="26" t="s">
        <v>156</v>
      </c>
      <c r="L92" s="44" t="s">
        <v>94</v>
      </c>
      <c r="M92" s="29" t="s">
        <v>159</v>
      </c>
      <c r="N92" s="159"/>
      <c r="O92" s="159"/>
      <c r="P92" s="160"/>
      <c r="Q92" s="135"/>
    </row>
    <row r="93" spans="1:17" s="2" customFormat="1" ht="55.5" customHeight="1">
      <c r="A93" s="21"/>
      <c r="B93" s="57"/>
      <c r="C93" s="18"/>
      <c r="D93" s="19"/>
      <c r="E93" s="19"/>
      <c r="F93" s="11"/>
      <c r="G93" s="11"/>
      <c r="H93" s="11"/>
      <c r="I93" s="11"/>
      <c r="J93" s="45"/>
      <c r="K93" s="45"/>
      <c r="L93" s="46"/>
      <c r="M93" s="11"/>
      <c r="N93" s="159"/>
      <c r="O93" s="159"/>
      <c r="P93" s="160"/>
      <c r="Q93" s="135"/>
    </row>
    <row r="94" spans="1:17" ht="133.5" customHeight="1">
      <c r="A94" s="21"/>
      <c r="B94" s="57" t="s">
        <v>59</v>
      </c>
      <c r="C94" s="19">
        <v>6</v>
      </c>
      <c r="D94" s="19"/>
      <c r="E94" s="77">
        <v>365</v>
      </c>
      <c r="F94" s="64" t="s">
        <v>60</v>
      </c>
      <c r="G94" s="64"/>
      <c r="H94" s="64"/>
      <c r="I94" s="64"/>
      <c r="J94" s="72">
        <v>0</v>
      </c>
      <c r="K94" s="176">
        <v>0</v>
      </c>
      <c r="L94" s="73">
        <f>J94-(J94*K94)</f>
        <v>0</v>
      </c>
      <c r="M94" s="64"/>
      <c r="N94" s="148">
        <f>L94*C94</f>
        <v>0</v>
      </c>
      <c r="O94" s="148"/>
      <c r="P94" s="149"/>
      <c r="Q94" s="133"/>
    </row>
    <row r="95" spans="1:17" ht="41.25" customHeight="1" thickBot="1">
      <c r="A95" s="21"/>
      <c r="B95" s="49" t="s">
        <v>0</v>
      </c>
      <c r="C95" s="19">
        <v>2</v>
      </c>
      <c r="D95" s="19"/>
      <c r="E95" s="77">
        <v>100</v>
      </c>
      <c r="F95" s="6"/>
      <c r="G95" s="6"/>
      <c r="H95" s="6"/>
      <c r="I95" s="6"/>
      <c r="J95" s="72">
        <v>0</v>
      </c>
      <c r="K95" s="178"/>
      <c r="L95" s="73">
        <f>J95-(J95*K94)</f>
        <v>0</v>
      </c>
      <c r="M95" s="6"/>
      <c r="N95" s="148">
        <f>L95*C95</f>
        <v>0</v>
      </c>
      <c r="O95" s="148"/>
      <c r="P95" s="149"/>
      <c r="Q95" s="133"/>
    </row>
    <row r="96" spans="1:17" ht="45" customHeight="1" thickBot="1">
      <c r="A96" s="21"/>
      <c r="B96" s="7"/>
      <c r="C96" s="8"/>
      <c r="D96" s="51"/>
      <c r="E96" s="12"/>
      <c r="F96" s="10"/>
      <c r="G96" s="10"/>
      <c r="H96" s="10"/>
      <c r="I96" s="10"/>
      <c r="J96" s="74" t="s">
        <v>103</v>
      </c>
      <c r="K96" s="75"/>
      <c r="L96" s="76"/>
      <c r="M96" s="10"/>
      <c r="N96" s="156">
        <f>SUM(N94:N95)</f>
        <v>0</v>
      </c>
      <c r="O96" s="157"/>
      <c r="P96" s="158"/>
      <c r="Q96" s="133"/>
    </row>
    <row r="97" spans="1:17" ht="40.5" customHeight="1">
      <c r="A97" s="21"/>
      <c r="B97" s="155" t="s">
        <v>64</v>
      </c>
      <c r="C97" s="138" t="s">
        <v>61</v>
      </c>
      <c r="D97" s="139"/>
      <c r="E97" s="19">
        <v>20</v>
      </c>
      <c r="F97"/>
      <c r="G97"/>
      <c r="H97"/>
      <c r="I97"/>
      <c r="M97"/>
      <c r="Q97" s="133"/>
    </row>
    <row r="98" spans="1:17" ht="36.75" customHeight="1">
      <c r="A98" s="21"/>
      <c r="B98" s="155"/>
      <c r="C98" s="138" t="s">
        <v>62</v>
      </c>
      <c r="D98" s="139"/>
      <c r="E98" s="19">
        <v>15</v>
      </c>
      <c r="F98"/>
      <c r="G98"/>
      <c r="H98"/>
      <c r="I98"/>
      <c r="M98"/>
      <c r="Q98" s="133"/>
    </row>
    <row r="99" spans="1:17" ht="36.75" customHeight="1">
      <c r="A99" s="21"/>
      <c r="B99" s="155" t="s">
        <v>63</v>
      </c>
      <c r="C99" s="138" t="s">
        <v>80</v>
      </c>
      <c r="D99" s="139"/>
      <c r="E99" s="19">
        <v>20</v>
      </c>
      <c r="F99"/>
      <c r="G99"/>
      <c r="H99"/>
      <c r="I99"/>
      <c r="M99"/>
      <c r="Q99" s="133"/>
    </row>
    <row r="100" spans="1:17" ht="61.5" customHeight="1">
      <c r="A100" s="21"/>
      <c r="B100" s="155"/>
      <c r="C100" s="138" t="s">
        <v>81</v>
      </c>
      <c r="D100" s="139"/>
      <c r="E100" s="19">
        <v>10</v>
      </c>
      <c r="F100"/>
      <c r="G100"/>
      <c r="H100"/>
      <c r="I100"/>
      <c r="M100"/>
      <c r="Q100" s="133"/>
    </row>
    <row r="101" spans="1:17" ht="45" customHeight="1" thickBot="1">
      <c r="A101" s="21"/>
      <c r="B101" s="7"/>
      <c r="C101" s="8"/>
      <c r="D101" s="51"/>
      <c r="E101" s="12"/>
      <c r="F101" s="10"/>
      <c r="G101" s="10"/>
      <c r="H101" s="10"/>
      <c r="I101" s="10"/>
      <c r="J101" s="52"/>
      <c r="L101" s="9"/>
      <c r="M101" s="10"/>
      <c r="N101" s="53"/>
      <c r="O101" s="53"/>
      <c r="P101" s="53"/>
      <c r="Q101" s="133"/>
    </row>
    <row r="102" spans="1:17" ht="44.25" customHeight="1" thickBot="1">
      <c r="A102" s="21"/>
      <c r="B102" s="22" t="s">
        <v>14</v>
      </c>
      <c r="C102" s="21"/>
      <c r="D102" s="21"/>
      <c r="Q102" s="133"/>
    </row>
    <row r="103" spans="1:17" ht="72.75" customHeight="1" thickBot="1">
      <c r="A103" s="23"/>
      <c r="B103" s="111" t="s">
        <v>7</v>
      </c>
      <c r="C103" s="25" t="s">
        <v>91</v>
      </c>
      <c r="D103" s="26" t="s">
        <v>115</v>
      </c>
      <c r="E103" s="26" t="s">
        <v>92</v>
      </c>
      <c r="F103" s="27"/>
      <c r="G103" s="27"/>
      <c r="H103" s="27"/>
      <c r="I103" s="27"/>
      <c r="J103" s="26" t="s">
        <v>93</v>
      </c>
      <c r="K103" s="26" t="s">
        <v>156</v>
      </c>
      <c r="L103" s="28" t="s">
        <v>109</v>
      </c>
      <c r="M103" s="29" t="s">
        <v>158</v>
      </c>
      <c r="N103" s="29" t="s">
        <v>113</v>
      </c>
      <c r="O103" s="29" t="s">
        <v>95</v>
      </c>
      <c r="P103" s="44" t="s">
        <v>114</v>
      </c>
      <c r="Q103" s="133"/>
    </row>
    <row r="104" spans="1:17" ht="43.5" customHeight="1">
      <c r="A104" s="21"/>
      <c r="B104" s="112" t="s">
        <v>9</v>
      </c>
      <c r="C104" s="32" t="s">
        <v>28</v>
      </c>
      <c r="D104" s="59">
        <v>16</v>
      </c>
      <c r="E104" s="137">
        <v>1800</v>
      </c>
      <c r="F104" s="32"/>
      <c r="G104" s="32"/>
      <c r="H104" s="32"/>
      <c r="I104" s="32"/>
      <c r="J104" s="34"/>
      <c r="K104" s="35"/>
      <c r="L104" s="70"/>
      <c r="M104" s="32"/>
      <c r="N104" s="36">
        <f>L104*D104</f>
        <v>0</v>
      </c>
      <c r="O104" s="37"/>
      <c r="P104" s="118">
        <f>N104+(N104*O104)</f>
        <v>0</v>
      </c>
      <c r="Q104" s="133"/>
    </row>
    <row r="105" spans="1:17" ht="13.5" customHeight="1" thickBot="1">
      <c r="A105" s="104"/>
      <c r="B105" s="31"/>
      <c r="C105" s="39"/>
      <c r="D105" s="39"/>
      <c r="E105" s="41"/>
      <c r="F105" s="40"/>
      <c r="G105" s="40"/>
      <c r="H105" s="40"/>
      <c r="I105" s="40"/>
      <c r="J105" s="40"/>
      <c r="K105" s="40"/>
      <c r="L105" s="42"/>
      <c r="M105" s="40"/>
      <c r="N105" s="40"/>
      <c r="O105" s="40"/>
      <c r="P105" s="40"/>
      <c r="Q105" s="133"/>
    </row>
    <row r="106" spans="1:17" s="2" customFormat="1" ht="57.75" thickBot="1">
      <c r="A106" s="21"/>
      <c r="B106" s="107" t="s">
        <v>98</v>
      </c>
      <c r="C106" s="18" t="s">
        <v>99</v>
      </c>
      <c r="D106" s="45"/>
      <c r="E106" s="18" t="s">
        <v>8</v>
      </c>
      <c r="F106" s="43" t="s">
        <v>3</v>
      </c>
      <c r="G106" s="93" t="s">
        <v>139</v>
      </c>
      <c r="H106" s="93" t="s">
        <v>140</v>
      </c>
      <c r="I106" s="93" t="s">
        <v>141</v>
      </c>
      <c r="J106" s="26" t="s">
        <v>93</v>
      </c>
      <c r="K106" s="26" t="s">
        <v>156</v>
      </c>
      <c r="L106" s="44" t="s">
        <v>94</v>
      </c>
      <c r="M106" s="29" t="s">
        <v>159</v>
      </c>
      <c r="N106" s="159"/>
      <c r="O106" s="159"/>
      <c r="P106" s="160"/>
      <c r="Q106" s="135"/>
    </row>
    <row r="107" spans="1:17" s="2" customFormat="1" ht="51.75" customHeight="1">
      <c r="A107" s="21"/>
      <c r="B107" s="18"/>
      <c r="C107" s="18"/>
      <c r="D107" s="19"/>
      <c r="E107" s="55"/>
      <c r="J107" s="45"/>
      <c r="K107" s="45"/>
      <c r="L107" s="46"/>
      <c r="N107" s="159"/>
      <c r="O107" s="159"/>
      <c r="P107" s="160"/>
      <c r="Q107" s="135"/>
    </row>
    <row r="108" spans="1:17" ht="43.5" customHeight="1">
      <c r="A108" s="21"/>
      <c r="B108" s="49" t="s">
        <v>10</v>
      </c>
      <c r="C108" s="19">
        <v>4</v>
      </c>
      <c r="D108" s="56"/>
      <c r="E108" s="85">
        <v>1800</v>
      </c>
      <c r="F108" s="89" t="s">
        <v>112</v>
      </c>
      <c r="G108" s="89"/>
      <c r="H108" s="89"/>
      <c r="I108" s="89"/>
      <c r="J108" s="83">
        <v>0</v>
      </c>
      <c r="K108" s="176">
        <v>0</v>
      </c>
      <c r="L108" s="73">
        <f>J108-(J108*K108)</f>
        <v>0</v>
      </c>
      <c r="M108" s="89"/>
      <c r="N108" s="148">
        <f>L108*C108</f>
        <v>0</v>
      </c>
      <c r="O108" s="148"/>
      <c r="P108" s="149"/>
      <c r="Q108" s="133"/>
    </row>
    <row r="109" spans="1:17" ht="93.75" customHeight="1" thickBot="1">
      <c r="A109" s="21"/>
      <c r="B109" s="49" t="s">
        <v>111</v>
      </c>
      <c r="C109" s="19">
        <v>1</v>
      </c>
      <c r="D109" s="56"/>
      <c r="E109" s="82"/>
      <c r="F109" s="84" t="s">
        <v>145</v>
      </c>
      <c r="G109" s="84"/>
      <c r="H109" s="84"/>
      <c r="I109" s="84"/>
      <c r="J109" s="72">
        <v>0</v>
      </c>
      <c r="K109" s="178"/>
      <c r="L109" s="73">
        <f>J109-(J109*K108)</f>
        <v>0</v>
      </c>
      <c r="M109" s="84"/>
      <c r="N109" s="148">
        <f>L109*C109</f>
        <v>0</v>
      </c>
      <c r="O109" s="148"/>
      <c r="P109" s="149"/>
      <c r="Q109" s="133"/>
    </row>
    <row r="110" spans="1:17" ht="45" customHeight="1" thickBot="1">
      <c r="A110" s="21"/>
      <c r="B110" s="7"/>
      <c r="C110" s="8"/>
      <c r="D110" s="51"/>
      <c r="E110" s="12"/>
      <c r="F110" s="10"/>
      <c r="G110" s="10"/>
      <c r="H110" s="10"/>
      <c r="I110" s="10"/>
      <c r="J110" s="74" t="s">
        <v>103</v>
      </c>
      <c r="K110" s="75"/>
      <c r="L110" s="76"/>
      <c r="M110" s="10"/>
      <c r="N110" s="156">
        <f>SUM(N108:N109)</f>
        <v>0</v>
      </c>
      <c r="O110" s="157"/>
      <c r="P110" s="158"/>
      <c r="Q110" s="133"/>
    </row>
    <row r="111" spans="1:17" ht="42.75" customHeight="1">
      <c r="A111" s="21"/>
      <c r="B111" s="155" t="s">
        <v>64</v>
      </c>
      <c r="C111" s="138" t="s">
        <v>61</v>
      </c>
      <c r="D111" s="139"/>
      <c r="E111" s="100">
        <v>20</v>
      </c>
      <c r="F111"/>
      <c r="G111"/>
      <c r="H111"/>
      <c r="I111"/>
      <c r="M111"/>
      <c r="Q111" s="133"/>
    </row>
    <row r="112" spans="1:17" ht="30.75" customHeight="1">
      <c r="A112" s="21"/>
      <c r="B112" s="155"/>
      <c r="C112" s="138" t="s">
        <v>62</v>
      </c>
      <c r="D112" s="139"/>
      <c r="E112" s="100">
        <v>15</v>
      </c>
      <c r="F112" s="3"/>
      <c r="G112" s="3"/>
      <c r="H112" s="3"/>
      <c r="I112" s="3"/>
      <c r="M112" s="3"/>
      <c r="Q112" s="133"/>
    </row>
    <row r="113" spans="1:17" ht="33.75" customHeight="1">
      <c r="A113" s="21"/>
      <c r="B113" s="155" t="s">
        <v>63</v>
      </c>
      <c r="C113" s="138" t="s">
        <v>80</v>
      </c>
      <c r="D113" s="139"/>
      <c r="E113" s="100">
        <v>20</v>
      </c>
      <c r="F113"/>
      <c r="G113"/>
      <c r="H113"/>
      <c r="I113"/>
      <c r="M113"/>
      <c r="Q113" s="133"/>
    </row>
    <row r="114" spans="1:17" ht="62.25" customHeight="1">
      <c r="A114" s="21"/>
      <c r="B114" s="155"/>
      <c r="C114" s="138" t="s">
        <v>81</v>
      </c>
      <c r="D114" s="139"/>
      <c r="E114" s="100">
        <v>10</v>
      </c>
      <c r="F114"/>
      <c r="G114"/>
      <c r="H114"/>
      <c r="I114"/>
      <c r="M114"/>
      <c r="Q114" s="133"/>
    </row>
    <row r="115" spans="1:17" ht="45" customHeight="1" thickBot="1">
      <c r="A115" s="21"/>
      <c r="B115" s="7"/>
      <c r="C115" s="8"/>
      <c r="D115" s="51"/>
      <c r="E115" s="8"/>
      <c r="F115" s="10"/>
      <c r="G115" s="10"/>
      <c r="H115" s="10"/>
      <c r="I115" s="10"/>
      <c r="J115" s="52"/>
      <c r="L115" s="9"/>
      <c r="M115" s="10"/>
      <c r="N115" s="53"/>
      <c r="O115" s="53"/>
      <c r="P115" s="53"/>
      <c r="Q115" s="133"/>
    </row>
    <row r="116" spans="1:17" ht="44.25" customHeight="1" thickBot="1">
      <c r="A116" s="21"/>
      <c r="B116" s="22" t="s">
        <v>16</v>
      </c>
      <c r="C116" s="21"/>
      <c r="D116" s="21"/>
      <c r="Q116" s="133"/>
    </row>
    <row r="117" spans="1:17" ht="72.75" customHeight="1" thickBot="1">
      <c r="A117" s="23"/>
      <c r="B117" s="24" t="s">
        <v>7</v>
      </c>
      <c r="C117" s="25" t="s">
        <v>91</v>
      </c>
      <c r="D117" s="26" t="s">
        <v>115</v>
      </c>
      <c r="E117" s="26" t="s">
        <v>92</v>
      </c>
      <c r="F117" s="27"/>
      <c r="G117" s="93" t="s">
        <v>139</v>
      </c>
      <c r="H117" s="93" t="s">
        <v>140</v>
      </c>
      <c r="I117" s="93" t="s">
        <v>141</v>
      </c>
      <c r="J117" s="26" t="s">
        <v>93</v>
      </c>
      <c r="K117" s="26" t="s">
        <v>156</v>
      </c>
      <c r="L117" s="28" t="s">
        <v>94</v>
      </c>
      <c r="M117" s="29" t="s">
        <v>158</v>
      </c>
      <c r="N117" s="29" t="s">
        <v>113</v>
      </c>
      <c r="O117" s="29" t="s">
        <v>95</v>
      </c>
      <c r="P117" s="44" t="s">
        <v>114</v>
      </c>
      <c r="Q117" s="133"/>
    </row>
    <row r="118" spans="1:17" ht="132" customHeight="1" thickBot="1">
      <c r="A118" s="21"/>
      <c r="B118" s="31" t="s">
        <v>117</v>
      </c>
      <c r="C118" s="32" t="s">
        <v>116</v>
      </c>
      <c r="D118" s="59">
        <v>66</v>
      </c>
      <c r="E118" s="33">
        <v>690</v>
      </c>
      <c r="F118" s="32"/>
      <c r="G118" s="32"/>
      <c r="H118" s="32"/>
      <c r="I118" s="32"/>
      <c r="J118" s="34"/>
      <c r="K118" s="35"/>
      <c r="L118" s="70"/>
      <c r="M118" s="32"/>
      <c r="N118" s="36">
        <f>L118*D118</f>
        <v>0</v>
      </c>
      <c r="O118" s="37"/>
      <c r="P118" s="118">
        <f>N118+(N118*O118)</f>
        <v>0</v>
      </c>
      <c r="Q118" s="133"/>
    </row>
    <row r="119" spans="1:17" ht="45" customHeight="1" thickBot="1">
      <c r="A119" s="104"/>
      <c r="B119" s="7"/>
      <c r="C119" s="8"/>
      <c r="D119" s="51"/>
      <c r="E119" s="12"/>
      <c r="F119" s="10"/>
      <c r="G119" s="10"/>
      <c r="H119" s="10"/>
      <c r="I119" s="10"/>
      <c r="J119" s="74" t="s">
        <v>103</v>
      </c>
      <c r="K119" s="75"/>
      <c r="L119" s="76"/>
      <c r="M119" s="10"/>
      <c r="N119" s="156">
        <f>SUM(N117:N118)</f>
        <v>0</v>
      </c>
      <c r="O119" s="157"/>
      <c r="P119" s="158"/>
      <c r="Q119" s="133"/>
    </row>
    <row r="120" spans="1:17" ht="41.25" customHeight="1">
      <c r="A120" s="21"/>
      <c r="B120" s="155" t="s">
        <v>64</v>
      </c>
      <c r="C120" s="138" t="s">
        <v>61</v>
      </c>
      <c r="D120" s="139"/>
      <c r="E120" s="100">
        <v>20</v>
      </c>
      <c r="F120"/>
      <c r="G120"/>
      <c r="H120"/>
      <c r="I120"/>
      <c r="M120"/>
      <c r="Q120" s="133"/>
    </row>
    <row r="121" spans="1:17" ht="25.5" customHeight="1">
      <c r="A121" s="21"/>
      <c r="B121" s="155"/>
      <c r="C121" s="138" t="s">
        <v>62</v>
      </c>
      <c r="D121" s="139"/>
      <c r="E121" s="100">
        <v>15</v>
      </c>
      <c r="F121"/>
      <c r="G121"/>
      <c r="H121"/>
      <c r="I121"/>
      <c r="M121"/>
      <c r="Q121" s="133"/>
    </row>
    <row r="122" spans="1:17" ht="48" customHeight="1">
      <c r="A122" s="21"/>
      <c r="B122" s="155" t="s">
        <v>63</v>
      </c>
      <c r="C122" s="138" t="s">
        <v>80</v>
      </c>
      <c r="D122" s="139"/>
      <c r="E122" s="100">
        <v>20</v>
      </c>
      <c r="F122"/>
      <c r="G122"/>
      <c r="H122"/>
      <c r="I122"/>
      <c r="M122"/>
      <c r="Q122" s="133"/>
    </row>
    <row r="123" spans="1:17" ht="50.25" customHeight="1">
      <c r="A123" s="21"/>
      <c r="B123" s="155"/>
      <c r="C123" s="138" t="s">
        <v>66</v>
      </c>
      <c r="D123" s="139"/>
      <c r="E123" s="100">
        <v>10</v>
      </c>
      <c r="F123"/>
      <c r="G123"/>
      <c r="H123"/>
      <c r="I123"/>
      <c r="M123"/>
      <c r="Q123" s="133"/>
    </row>
    <row r="124" spans="1:17" ht="45" customHeight="1" thickBot="1">
      <c r="A124" s="21"/>
      <c r="B124" s="7"/>
      <c r="C124" s="8"/>
      <c r="D124" s="51"/>
      <c r="E124" s="12"/>
      <c r="F124" s="10"/>
      <c r="G124" s="10"/>
      <c r="H124" s="10"/>
      <c r="I124" s="10"/>
      <c r="J124" s="52"/>
      <c r="L124" s="9"/>
      <c r="M124" s="10"/>
      <c r="N124" s="53"/>
      <c r="O124" s="53"/>
      <c r="P124" s="53"/>
      <c r="Q124" s="133"/>
    </row>
    <row r="125" spans="1:17" ht="44.25" customHeight="1" thickBot="1">
      <c r="A125" s="21"/>
      <c r="B125" s="22" t="s">
        <v>17</v>
      </c>
      <c r="C125" s="21"/>
      <c r="D125" s="21"/>
      <c r="Q125" s="133"/>
    </row>
    <row r="126" spans="1:17" ht="72.75" customHeight="1" thickBot="1">
      <c r="A126" s="23"/>
      <c r="B126" s="24" t="s">
        <v>7</v>
      </c>
      <c r="C126" s="25" t="s">
        <v>91</v>
      </c>
      <c r="D126" s="26" t="s">
        <v>115</v>
      </c>
      <c r="E126" s="26" t="s">
        <v>92</v>
      </c>
      <c r="F126" s="27"/>
      <c r="G126" s="93" t="s">
        <v>139</v>
      </c>
      <c r="H126" s="93" t="s">
        <v>140</v>
      </c>
      <c r="I126" s="93" t="s">
        <v>141</v>
      </c>
      <c r="J126" s="26" t="s">
        <v>93</v>
      </c>
      <c r="K126" s="26" t="s">
        <v>156</v>
      </c>
      <c r="L126" s="28" t="s">
        <v>94</v>
      </c>
      <c r="M126" s="29" t="s">
        <v>158</v>
      </c>
      <c r="N126" s="29" t="s">
        <v>113</v>
      </c>
      <c r="O126" s="29" t="s">
        <v>95</v>
      </c>
      <c r="P126" s="44" t="s">
        <v>114</v>
      </c>
      <c r="Q126" s="133"/>
    </row>
    <row r="127" spans="1:17" ht="89.25" customHeight="1" thickBot="1">
      <c r="A127" s="21"/>
      <c r="B127" s="31" t="s">
        <v>118</v>
      </c>
      <c r="C127" s="47" t="s">
        <v>15</v>
      </c>
      <c r="D127" s="59">
        <v>57</v>
      </c>
      <c r="E127" s="33">
        <v>950</v>
      </c>
      <c r="F127" s="32"/>
      <c r="G127" s="32"/>
      <c r="H127" s="32"/>
      <c r="I127" s="32"/>
      <c r="J127" s="34"/>
      <c r="K127" s="35"/>
      <c r="L127" s="70"/>
      <c r="M127" s="32"/>
      <c r="N127" s="36">
        <f>L127*D127</f>
        <v>0</v>
      </c>
      <c r="O127" s="37"/>
      <c r="P127" s="118">
        <f>N127+(N127*O127)</f>
        <v>0</v>
      </c>
      <c r="Q127" s="133"/>
    </row>
    <row r="128" spans="1:17" ht="45" customHeight="1" thickBot="1">
      <c r="A128" s="104"/>
      <c r="B128" s="7"/>
      <c r="C128" s="8"/>
      <c r="D128" s="51"/>
      <c r="E128" s="12"/>
      <c r="F128" s="10"/>
      <c r="G128" s="10"/>
      <c r="H128" s="10"/>
      <c r="I128" s="10"/>
      <c r="J128" s="74" t="s">
        <v>103</v>
      </c>
      <c r="K128" s="75"/>
      <c r="L128" s="76"/>
      <c r="M128" s="10"/>
      <c r="N128" s="156">
        <f>SUM(N126:N127)</f>
        <v>0</v>
      </c>
      <c r="O128" s="157"/>
      <c r="P128" s="158"/>
      <c r="Q128" s="133"/>
    </row>
    <row r="129" spans="1:17" ht="38.25" customHeight="1">
      <c r="A129" s="21"/>
      <c r="B129" s="155" t="s">
        <v>64</v>
      </c>
      <c r="C129" s="138" t="s">
        <v>61</v>
      </c>
      <c r="D129" s="139"/>
      <c r="E129" s="100">
        <v>20</v>
      </c>
      <c r="F129"/>
      <c r="G129"/>
      <c r="H129"/>
      <c r="I129"/>
      <c r="M129"/>
      <c r="Q129" s="133"/>
    </row>
    <row r="130" spans="1:17" ht="32.25" customHeight="1">
      <c r="A130" s="21"/>
      <c r="B130" s="155"/>
      <c r="C130" s="138" t="s">
        <v>62</v>
      </c>
      <c r="D130" s="139"/>
      <c r="E130" s="100">
        <v>15</v>
      </c>
      <c r="F130"/>
      <c r="G130"/>
      <c r="H130"/>
      <c r="I130"/>
      <c r="M130"/>
      <c r="Q130" s="133"/>
    </row>
    <row r="131" spans="1:17" ht="42" customHeight="1">
      <c r="A131" s="21"/>
      <c r="B131" s="155" t="s">
        <v>63</v>
      </c>
      <c r="C131" s="138" t="s">
        <v>82</v>
      </c>
      <c r="D131" s="139"/>
      <c r="E131" s="100">
        <v>15</v>
      </c>
      <c r="F131"/>
      <c r="G131"/>
      <c r="H131"/>
      <c r="I131"/>
      <c r="M131"/>
      <c r="Q131" s="133"/>
    </row>
    <row r="132" spans="1:17" ht="42.75" customHeight="1">
      <c r="A132" s="21"/>
      <c r="B132" s="155"/>
      <c r="C132" s="138" t="s">
        <v>67</v>
      </c>
      <c r="D132" s="139"/>
      <c r="E132" s="100">
        <v>15</v>
      </c>
      <c r="F132"/>
      <c r="G132"/>
      <c r="H132"/>
      <c r="I132"/>
      <c r="M132"/>
      <c r="Q132" s="133"/>
    </row>
    <row r="133" spans="1:17" ht="45" customHeight="1" thickBot="1">
      <c r="A133" s="21"/>
      <c r="B133" s="7"/>
      <c r="C133" s="8"/>
      <c r="D133" s="51"/>
      <c r="E133" s="12"/>
      <c r="F133" s="10"/>
      <c r="G133" s="10"/>
      <c r="H133" s="10"/>
      <c r="I133" s="10"/>
      <c r="J133" s="52"/>
      <c r="L133" s="9"/>
      <c r="M133" s="10"/>
      <c r="N133" s="53"/>
      <c r="O133" s="53"/>
      <c r="P133" s="53"/>
      <c r="Q133" s="133"/>
    </row>
    <row r="134" spans="1:17" ht="44.25" customHeight="1" thickBot="1">
      <c r="A134" s="21"/>
      <c r="B134" s="22" t="s">
        <v>18</v>
      </c>
      <c r="C134" s="21"/>
      <c r="D134" s="21"/>
      <c r="Q134" s="133"/>
    </row>
    <row r="135" spans="1:17" ht="72.75" customHeight="1" thickBot="1">
      <c r="A135" s="23"/>
      <c r="B135" s="24" t="s">
        <v>7</v>
      </c>
      <c r="C135" s="25" t="s">
        <v>91</v>
      </c>
      <c r="D135" s="26" t="s">
        <v>115</v>
      </c>
      <c r="E135" s="26" t="s">
        <v>92</v>
      </c>
      <c r="F135" s="27"/>
      <c r="G135" s="93" t="s">
        <v>139</v>
      </c>
      <c r="H135" s="93" t="s">
        <v>140</v>
      </c>
      <c r="I135" s="93" t="s">
        <v>141</v>
      </c>
      <c r="J135" s="26" t="s">
        <v>93</v>
      </c>
      <c r="K135" s="26" t="s">
        <v>156</v>
      </c>
      <c r="L135" s="28" t="s">
        <v>94</v>
      </c>
      <c r="M135" s="29" t="s">
        <v>158</v>
      </c>
      <c r="N135" s="29" t="s">
        <v>113</v>
      </c>
      <c r="O135" s="29" t="s">
        <v>95</v>
      </c>
      <c r="P135" s="44" t="s">
        <v>114</v>
      </c>
      <c r="Q135" s="133"/>
    </row>
    <row r="136" spans="1:17" ht="141" customHeight="1" thickBot="1">
      <c r="A136" s="21"/>
      <c r="B136" s="31" t="s">
        <v>119</v>
      </c>
      <c r="C136" s="98" t="s">
        <v>144</v>
      </c>
      <c r="D136" s="59">
        <v>19</v>
      </c>
      <c r="E136" s="33">
        <v>1900</v>
      </c>
      <c r="F136" s="32"/>
      <c r="G136" s="32"/>
      <c r="H136" s="32"/>
      <c r="I136" s="32"/>
      <c r="J136" s="34"/>
      <c r="K136" s="35"/>
      <c r="L136" s="70"/>
      <c r="M136" s="32"/>
      <c r="N136" s="36">
        <f>L136*D136</f>
        <v>0</v>
      </c>
      <c r="O136" s="37"/>
      <c r="P136" s="118">
        <f>N136+(N136*O136)</f>
        <v>0</v>
      </c>
      <c r="Q136" s="133"/>
    </row>
    <row r="137" spans="1:17" ht="45" customHeight="1" thickBot="1">
      <c r="A137" s="104"/>
      <c r="B137" s="7"/>
      <c r="C137" s="8"/>
      <c r="D137" s="51"/>
      <c r="E137" s="12"/>
      <c r="F137" s="10"/>
      <c r="G137" s="10"/>
      <c r="H137" s="10"/>
      <c r="I137" s="10"/>
      <c r="J137" s="74" t="s">
        <v>103</v>
      </c>
      <c r="K137" s="75"/>
      <c r="L137" s="76"/>
      <c r="M137" s="10"/>
      <c r="N137" s="156">
        <f>SUM(N135:N136)</f>
        <v>0</v>
      </c>
      <c r="O137" s="157"/>
      <c r="P137" s="158"/>
      <c r="Q137" s="133"/>
    </row>
    <row r="138" spans="1:17" ht="47.25" customHeight="1">
      <c r="A138" s="21"/>
      <c r="B138" s="155" t="s">
        <v>64</v>
      </c>
      <c r="C138" s="138" t="s">
        <v>61</v>
      </c>
      <c r="D138" s="139"/>
      <c r="E138" s="100">
        <v>20</v>
      </c>
      <c r="F138"/>
      <c r="G138"/>
      <c r="H138"/>
      <c r="I138"/>
      <c r="M138"/>
      <c r="Q138" s="133"/>
    </row>
    <row r="139" spans="1:17" ht="28.5" customHeight="1">
      <c r="A139" s="21"/>
      <c r="B139" s="155"/>
      <c r="C139" s="138" t="s">
        <v>62</v>
      </c>
      <c r="D139" s="139"/>
      <c r="E139" s="100">
        <v>15</v>
      </c>
      <c r="F139"/>
      <c r="G139"/>
      <c r="H139"/>
      <c r="I139"/>
      <c r="M139"/>
      <c r="Q139" s="133"/>
    </row>
    <row r="140" spans="1:17" ht="43.5" customHeight="1">
      <c r="A140" s="21"/>
      <c r="B140" s="155" t="s">
        <v>63</v>
      </c>
      <c r="C140" s="138" t="s">
        <v>83</v>
      </c>
      <c r="D140" s="139"/>
      <c r="E140" s="100">
        <v>15</v>
      </c>
      <c r="F140"/>
      <c r="G140"/>
      <c r="H140"/>
      <c r="I140"/>
      <c r="M140"/>
      <c r="Q140" s="133"/>
    </row>
    <row r="141" spans="1:17" ht="51" customHeight="1">
      <c r="A141" s="21"/>
      <c r="B141" s="155"/>
      <c r="C141" s="138" t="s">
        <v>84</v>
      </c>
      <c r="D141" s="139"/>
      <c r="E141" s="100">
        <v>15</v>
      </c>
      <c r="F141"/>
      <c r="G141"/>
      <c r="H141"/>
      <c r="I141"/>
      <c r="M141"/>
      <c r="Q141" s="133"/>
    </row>
    <row r="142" spans="1:17" ht="45" customHeight="1" thickBot="1">
      <c r="A142" s="21"/>
      <c r="B142" s="7"/>
      <c r="C142" s="8"/>
      <c r="D142" s="51"/>
      <c r="E142" s="12"/>
      <c r="F142" s="10"/>
      <c r="G142" s="10"/>
      <c r="H142" s="10"/>
      <c r="I142" s="10"/>
      <c r="J142" s="52"/>
      <c r="L142" s="9"/>
      <c r="M142" s="10"/>
      <c r="N142" s="53"/>
      <c r="O142" s="53"/>
      <c r="P142" s="53"/>
      <c r="Q142" s="133"/>
    </row>
    <row r="143" spans="1:17" ht="44.25" customHeight="1" thickBot="1">
      <c r="A143" s="21"/>
      <c r="B143" s="22" t="s">
        <v>19</v>
      </c>
      <c r="C143" s="21"/>
      <c r="D143" s="21"/>
      <c r="Q143" s="133"/>
    </row>
    <row r="144" spans="1:17" ht="72.75" customHeight="1" thickBot="1">
      <c r="A144" s="23"/>
      <c r="B144" s="24" t="s">
        <v>7</v>
      </c>
      <c r="C144" s="25" t="s">
        <v>91</v>
      </c>
      <c r="D144" s="26" t="s">
        <v>115</v>
      </c>
      <c r="E144" s="26" t="s">
        <v>92</v>
      </c>
      <c r="F144" s="27"/>
      <c r="G144" s="93" t="s">
        <v>139</v>
      </c>
      <c r="H144" s="93" t="s">
        <v>140</v>
      </c>
      <c r="I144" s="93" t="s">
        <v>141</v>
      </c>
      <c r="J144" s="26" t="s">
        <v>93</v>
      </c>
      <c r="K144" s="26" t="s">
        <v>156</v>
      </c>
      <c r="L144" s="28" t="s">
        <v>94</v>
      </c>
      <c r="M144" s="29" t="s">
        <v>158</v>
      </c>
      <c r="N144" s="29" t="s">
        <v>113</v>
      </c>
      <c r="O144" s="29" t="s">
        <v>95</v>
      </c>
      <c r="P144" s="44" t="s">
        <v>114</v>
      </c>
      <c r="Q144" s="133"/>
    </row>
    <row r="145" spans="1:17" ht="63.75" customHeight="1" thickBot="1">
      <c r="A145" s="21"/>
      <c r="B145" s="31" t="s">
        <v>45</v>
      </c>
      <c r="C145" s="32" t="s">
        <v>116</v>
      </c>
      <c r="D145" s="59">
        <v>255</v>
      </c>
      <c r="E145" s="33">
        <v>750</v>
      </c>
      <c r="F145" s="32"/>
      <c r="G145" s="32"/>
      <c r="H145" s="32"/>
      <c r="I145" s="32"/>
      <c r="J145" s="34"/>
      <c r="K145" s="35"/>
      <c r="L145" s="70"/>
      <c r="M145" s="32"/>
      <c r="N145" s="36">
        <f>L145*D145</f>
        <v>0</v>
      </c>
      <c r="O145" s="37"/>
      <c r="P145" s="118">
        <f>N145+(N145*O145)</f>
        <v>0</v>
      </c>
      <c r="Q145" s="133"/>
    </row>
    <row r="146" spans="1:17" ht="45" customHeight="1" thickBot="1">
      <c r="A146" s="104"/>
      <c r="B146" s="7"/>
      <c r="C146" s="8"/>
      <c r="D146" s="51"/>
      <c r="E146" s="12"/>
      <c r="F146" s="10"/>
      <c r="G146" s="10"/>
      <c r="H146" s="10"/>
      <c r="I146" s="10"/>
      <c r="J146" s="74" t="s">
        <v>103</v>
      </c>
      <c r="K146" s="75"/>
      <c r="L146" s="76"/>
      <c r="M146" s="10"/>
      <c r="N146" s="156">
        <f>SUM(N144:N145)</f>
        <v>0</v>
      </c>
      <c r="O146" s="157"/>
      <c r="P146" s="158"/>
      <c r="Q146" s="133"/>
    </row>
    <row r="147" spans="1:17" ht="47.25" customHeight="1">
      <c r="A147" s="21"/>
      <c r="B147" s="155" t="s">
        <v>64</v>
      </c>
      <c r="C147" s="138" t="s">
        <v>61</v>
      </c>
      <c r="D147" s="139"/>
      <c r="E147" s="100">
        <v>20</v>
      </c>
      <c r="F147"/>
      <c r="G147"/>
      <c r="H147"/>
      <c r="I147"/>
      <c r="M147"/>
      <c r="Q147" s="133"/>
    </row>
    <row r="148" spans="1:17" ht="33" customHeight="1">
      <c r="A148" s="21"/>
      <c r="B148" s="155"/>
      <c r="C148" s="138" t="s">
        <v>62</v>
      </c>
      <c r="D148" s="139"/>
      <c r="E148" s="100">
        <v>15</v>
      </c>
      <c r="F148"/>
      <c r="G148"/>
      <c r="H148"/>
      <c r="I148"/>
      <c r="M148"/>
      <c r="Q148" s="133"/>
    </row>
    <row r="149" spans="1:17" ht="39.75" customHeight="1">
      <c r="A149" s="21"/>
      <c r="B149" s="155" t="s">
        <v>63</v>
      </c>
      <c r="C149" s="138" t="s">
        <v>83</v>
      </c>
      <c r="D149" s="139"/>
      <c r="E149" s="100">
        <v>20</v>
      </c>
      <c r="F149"/>
      <c r="G149"/>
      <c r="H149"/>
      <c r="I149"/>
      <c r="M149"/>
      <c r="Q149" s="133"/>
    </row>
    <row r="150" spans="1:17" ht="57" customHeight="1">
      <c r="A150" s="21"/>
      <c r="B150" s="155"/>
      <c r="C150" s="138" t="s">
        <v>68</v>
      </c>
      <c r="D150" s="139"/>
      <c r="E150" s="100">
        <v>10</v>
      </c>
      <c r="F150"/>
      <c r="G150"/>
      <c r="H150"/>
      <c r="I150"/>
      <c r="M150"/>
      <c r="Q150" s="133"/>
    </row>
    <row r="151" spans="1:17" ht="45" customHeight="1" thickBot="1">
      <c r="A151" s="21"/>
      <c r="B151" s="7"/>
      <c r="C151" s="8"/>
      <c r="D151" s="51"/>
      <c r="E151" s="12"/>
      <c r="F151" s="10"/>
      <c r="G151" s="10"/>
      <c r="H151" s="10"/>
      <c r="I151" s="10"/>
      <c r="J151" s="52"/>
      <c r="L151" s="9"/>
      <c r="M151" s="10"/>
      <c r="N151" s="53"/>
      <c r="O151" s="53"/>
      <c r="P151" s="53"/>
      <c r="Q151" s="133"/>
    </row>
    <row r="152" spans="1:17" ht="44.25" customHeight="1" thickBot="1">
      <c r="A152" s="21"/>
      <c r="B152" s="22" t="s">
        <v>48</v>
      </c>
      <c r="C152" s="21"/>
      <c r="D152" s="21"/>
      <c r="Q152" s="133"/>
    </row>
    <row r="153" spans="1:17" ht="72.75" customHeight="1" thickBot="1">
      <c r="A153" s="23"/>
      <c r="B153" s="24" t="s">
        <v>7</v>
      </c>
      <c r="C153" s="25" t="s">
        <v>91</v>
      </c>
      <c r="D153" s="26" t="s">
        <v>115</v>
      </c>
      <c r="E153" s="26" t="s">
        <v>92</v>
      </c>
      <c r="F153" s="27"/>
      <c r="G153" s="93" t="s">
        <v>139</v>
      </c>
      <c r="H153" s="93" t="s">
        <v>140</v>
      </c>
      <c r="I153" s="93" t="s">
        <v>141</v>
      </c>
      <c r="J153" s="26" t="s">
        <v>93</v>
      </c>
      <c r="K153" s="26" t="s">
        <v>156</v>
      </c>
      <c r="L153" s="69" t="s">
        <v>94</v>
      </c>
      <c r="M153" s="29" t="s">
        <v>158</v>
      </c>
      <c r="N153" s="29" t="s">
        <v>113</v>
      </c>
      <c r="O153" s="29" t="s">
        <v>95</v>
      </c>
      <c r="P153" s="44" t="s">
        <v>114</v>
      </c>
      <c r="Q153" s="133"/>
    </row>
    <row r="154" spans="1:17" ht="76.5" customHeight="1" thickBot="1">
      <c r="A154" s="21"/>
      <c r="B154" s="31" t="s">
        <v>105</v>
      </c>
      <c r="C154" s="32" t="s">
        <v>116</v>
      </c>
      <c r="D154" s="59">
        <v>200</v>
      </c>
      <c r="E154" s="33">
        <v>750</v>
      </c>
      <c r="F154" s="32"/>
      <c r="G154" s="32"/>
      <c r="H154" s="32"/>
      <c r="I154" s="32"/>
      <c r="J154" s="34"/>
      <c r="K154" s="35"/>
      <c r="L154" s="86"/>
      <c r="M154" s="32"/>
      <c r="N154" s="68">
        <f>L154*D154</f>
        <v>0</v>
      </c>
      <c r="O154" s="37"/>
      <c r="P154" s="118">
        <f>N154+(N154*O154)</f>
        <v>0</v>
      </c>
      <c r="Q154" s="133"/>
    </row>
    <row r="155" spans="1:17" ht="45" customHeight="1" thickBot="1">
      <c r="A155" s="104"/>
      <c r="B155" s="7"/>
      <c r="C155" s="8"/>
      <c r="D155" s="51"/>
      <c r="E155" s="12"/>
      <c r="F155" s="10"/>
      <c r="G155" s="10"/>
      <c r="H155" s="10"/>
      <c r="I155" s="10"/>
      <c r="J155" s="74" t="s">
        <v>103</v>
      </c>
      <c r="K155" s="75"/>
      <c r="L155" s="76"/>
      <c r="M155" s="10"/>
      <c r="N155" s="156">
        <f>SUM(N153:N154)</f>
        <v>0</v>
      </c>
      <c r="O155" s="157"/>
      <c r="P155" s="158"/>
      <c r="Q155" s="133"/>
    </row>
    <row r="156" spans="1:17" ht="43.5" customHeight="1">
      <c r="A156" s="101"/>
      <c r="B156" s="155" t="s">
        <v>64</v>
      </c>
      <c r="C156" s="138" t="s">
        <v>61</v>
      </c>
      <c r="D156" s="139"/>
      <c r="E156" s="100">
        <v>20</v>
      </c>
      <c r="F156"/>
      <c r="G156"/>
      <c r="H156"/>
      <c r="I156"/>
      <c r="M156"/>
      <c r="Q156" s="133"/>
    </row>
    <row r="157" spans="1:17" ht="39.75" customHeight="1">
      <c r="A157" s="101"/>
      <c r="B157" s="155"/>
      <c r="C157" s="138" t="s">
        <v>62</v>
      </c>
      <c r="D157" s="139"/>
      <c r="E157" s="100">
        <v>15</v>
      </c>
      <c r="F157"/>
      <c r="G157"/>
      <c r="H157"/>
      <c r="I157"/>
      <c r="M157"/>
      <c r="Q157" s="133"/>
    </row>
    <row r="158" spans="1:17" ht="61.5" customHeight="1">
      <c r="A158" s="101"/>
      <c r="B158" s="155" t="s">
        <v>63</v>
      </c>
      <c r="C158" s="138" t="s">
        <v>83</v>
      </c>
      <c r="D158" s="139"/>
      <c r="E158" s="100">
        <v>20</v>
      </c>
      <c r="F158"/>
      <c r="G158"/>
      <c r="H158"/>
      <c r="I158"/>
      <c r="M158"/>
      <c r="Q158" s="133"/>
    </row>
    <row r="159" spans="1:17" ht="67.5" customHeight="1">
      <c r="A159" s="101"/>
      <c r="B159" s="155"/>
      <c r="C159" s="138" t="s">
        <v>68</v>
      </c>
      <c r="D159" s="139"/>
      <c r="E159" s="100">
        <v>10</v>
      </c>
      <c r="F159"/>
      <c r="G159"/>
      <c r="H159"/>
      <c r="I159"/>
      <c r="M159"/>
      <c r="Q159" s="133"/>
    </row>
    <row r="160" spans="1:17" ht="45" customHeight="1" thickBot="1">
      <c r="A160" s="101"/>
      <c r="B160" s="7"/>
      <c r="C160" s="8"/>
      <c r="D160" s="51"/>
      <c r="E160" s="12"/>
      <c r="F160" s="10"/>
      <c r="G160" s="10"/>
      <c r="H160" s="10"/>
      <c r="I160" s="10"/>
      <c r="J160" s="52"/>
      <c r="L160" s="9"/>
      <c r="M160" s="10"/>
      <c r="N160" s="53"/>
      <c r="O160" s="53"/>
      <c r="P160" s="53"/>
      <c r="Q160" s="133"/>
    </row>
    <row r="161" spans="1:17" ht="44.25" customHeight="1" thickBot="1">
      <c r="A161" s="101"/>
      <c r="B161" s="22" t="s">
        <v>24</v>
      </c>
      <c r="C161" s="101"/>
      <c r="D161" s="101"/>
      <c r="Q161" s="133"/>
    </row>
    <row r="162" spans="1:17" ht="72.75" customHeight="1" thickBot="1">
      <c r="A162" s="23"/>
      <c r="B162" s="24" t="s">
        <v>7</v>
      </c>
      <c r="C162" s="25" t="s">
        <v>91</v>
      </c>
      <c r="D162" s="26" t="s">
        <v>115</v>
      </c>
      <c r="E162" s="26" t="s">
        <v>92</v>
      </c>
      <c r="F162" s="27"/>
      <c r="G162" s="93" t="s">
        <v>139</v>
      </c>
      <c r="H162" s="93" t="s">
        <v>140</v>
      </c>
      <c r="I162" s="93" t="s">
        <v>141</v>
      </c>
      <c r="J162" s="26" t="s">
        <v>93</v>
      </c>
      <c r="K162" s="26" t="s">
        <v>156</v>
      </c>
      <c r="L162" s="69" t="s">
        <v>94</v>
      </c>
      <c r="M162" s="29" t="s">
        <v>158</v>
      </c>
      <c r="N162" s="29" t="s">
        <v>113</v>
      </c>
      <c r="O162" s="29" t="s">
        <v>95</v>
      </c>
      <c r="P162" s="44" t="s">
        <v>114</v>
      </c>
      <c r="Q162" s="133"/>
    </row>
    <row r="163" spans="1:17" ht="76.5" customHeight="1" thickBot="1">
      <c r="A163" s="54"/>
      <c r="B163" s="31" t="s">
        <v>106</v>
      </c>
      <c r="C163" s="32" t="s">
        <v>116</v>
      </c>
      <c r="D163" s="59">
        <v>77</v>
      </c>
      <c r="E163" s="33">
        <v>1100</v>
      </c>
      <c r="F163" s="32"/>
      <c r="G163" s="32"/>
      <c r="H163" s="32"/>
      <c r="I163" s="32"/>
      <c r="J163" s="34"/>
      <c r="K163" s="35"/>
      <c r="L163" s="86"/>
      <c r="M163" s="32"/>
      <c r="N163" s="68">
        <f>L163*D163</f>
        <v>0</v>
      </c>
      <c r="O163" s="37"/>
      <c r="P163" s="118">
        <f>N163+(N163*O163)</f>
        <v>0</v>
      </c>
      <c r="Q163" s="133"/>
    </row>
    <row r="164" spans="1:17" ht="45" customHeight="1" thickBot="1">
      <c r="A164" s="104"/>
      <c r="B164" s="7"/>
      <c r="C164" s="8"/>
      <c r="D164" s="51"/>
      <c r="E164" s="12"/>
      <c r="F164" s="10"/>
      <c r="G164" s="10"/>
      <c r="H164" s="10"/>
      <c r="I164" s="10"/>
      <c r="J164" s="74" t="s">
        <v>103</v>
      </c>
      <c r="K164" s="75"/>
      <c r="L164" s="76"/>
      <c r="M164" s="10"/>
      <c r="N164" s="156">
        <f>SUM(N162:N163)</f>
        <v>0</v>
      </c>
      <c r="O164" s="157"/>
      <c r="P164" s="158"/>
      <c r="Q164" s="133"/>
    </row>
    <row r="165" spans="1:17" ht="53.25" customHeight="1">
      <c r="A165" s="21"/>
      <c r="B165" s="155" t="s">
        <v>64</v>
      </c>
      <c r="C165" s="138" t="s">
        <v>61</v>
      </c>
      <c r="D165" s="139"/>
      <c r="E165" s="100">
        <v>20</v>
      </c>
      <c r="F165"/>
      <c r="G165"/>
      <c r="H165"/>
      <c r="I165"/>
      <c r="M165"/>
      <c r="Q165" s="133"/>
    </row>
    <row r="166" spans="1:17" ht="39.75" customHeight="1">
      <c r="A166" s="21"/>
      <c r="B166" s="155"/>
      <c r="C166" s="138" t="s">
        <v>62</v>
      </c>
      <c r="D166" s="139"/>
      <c r="E166" s="100">
        <v>15</v>
      </c>
      <c r="F166"/>
      <c r="G166"/>
      <c r="H166"/>
      <c r="I166"/>
      <c r="M166"/>
      <c r="Q166" s="133"/>
    </row>
    <row r="167" spans="1:17" ht="40.5" customHeight="1">
      <c r="A167" s="21"/>
      <c r="B167" s="155" t="s">
        <v>63</v>
      </c>
      <c r="C167" s="138" t="s">
        <v>83</v>
      </c>
      <c r="D167" s="139"/>
      <c r="E167" s="100">
        <v>20</v>
      </c>
      <c r="F167"/>
      <c r="G167"/>
      <c r="H167"/>
      <c r="I167"/>
      <c r="M167"/>
      <c r="Q167" s="133"/>
    </row>
    <row r="168" spans="1:17" ht="58.5" customHeight="1">
      <c r="A168" s="21"/>
      <c r="B168" s="155"/>
      <c r="C168" s="138" t="s">
        <v>68</v>
      </c>
      <c r="D168" s="139"/>
      <c r="E168" s="100">
        <v>10</v>
      </c>
      <c r="F168"/>
      <c r="G168"/>
      <c r="H168"/>
      <c r="I168"/>
      <c r="M168"/>
      <c r="Q168" s="133"/>
    </row>
    <row r="169" spans="1:17" ht="45" customHeight="1" thickBot="1">
      <c r="A169" s="21"/>
      <c r="B169" s="7"/>
      <c r="C169" s="8"/>
      <c r="D169" s="51"/>
      <c r="E169" s="12"/>
      <c r="F169" s="10"/>
      <c r="G169" s="10"/>
      <c r="H169" s="10"/>
      <c r="I169" s="10"/>
      <c r="J169" s="52"/>
      <c r="L169" s="9"/>
      <c r="M169" s="10"/>
      <c r="N169" s="53"/>
      <c r="O169" s="53"/>
      <c r="P169" s="53"/>
      <c r="Q169" s="133"/>
    </row>
    <row r="170" spans="1:17" ht="44.25" customHeight="1" thickBot="1">
      <c r="A170" s="21"/>
      <c r="B170" s="22" t="s">
        <v>25</v>
      </c>
      <c r="C170" s="21"/>
      <c r="D170" s="21"/>
      <c r="Q170" s="133"/>
    </row>
    <row r="171" spans="1:17" ht="72.75" customHeight="1" thickBot="1">
      <c r="A171" s="23"/>
      <c r="B171" s="24" t="s">
        <v>7</v>
      </c>
      <c r="C171" s="25" t="s">
        <v>91</v>
      </c>
      <c r="D171" s="26" t="s">
        <v>115</v>
      </c>
      <c r="E171" s="26" t="s">
        <v>92</v>
      </c>
      <c r="F171" s="27"/>
      <c r="G171" s="93" t="s">
        <v>139</v>
      </c>
      <c r="H171" s="93" t="s">
        <v>140</v>
      </c>
      <c r="I171" s="93" t="s">
        <v>141</v>
      </c>
      <c r="J171" s="26" t="s">
        <v>93</v>
      </c>
      <c r="K171" s="26" t="s">
        <v>156</v>
      </c>
      <c r="L171" s="28" t="s">
        <v>94</v>
      </c>
      <c r="M171" s="29" t="s">
        <v>158</v>
      </c>
      <c r="N171" s="29" t="s">
        <v>113</v>
      </c>
      <c r="O171" s="29" t="s">
        <v>95</v>
      </c>
      <c r="P171" s="44" t="s">
        <v>114</v>
      </c>
      <c r="Q171" s="133"/>
    </row>
    <row r="172" spans="1:17" ht="76.5" customHeight="1" thickBot="1">
      <c r="A172" s="21"/>
      <c r="B172" s="31" t="s">
        <v>20</v>
      </c>
      <c r="C172" s="32" t="s">
        <v>116</v>
      </c>
      <c r="D172" s="59">
        <v>31</v>
      </c>
      <c r="E172" s="33">
        <v>1800</v>
      </c>
      <c r="F172" s="32"/>
      <c r="G172" s="32"/>
      <c r="H172" s="32"/>
      <c r="I172" s="32"/>
      <c r="J172" s="34"/>
      <c r="K172" s="35"/>
      <c r="L172" s="67"/>
      <c r="M172" s="32"/>
      <c r="N172" s="36">
        <f>L172*D172</f>
        <v>0</v>
      </c>
      <c r="O172" s="37"/>
      <c r="P172" s="118">
        <f>N172+(N172*O172)</f>
        <v>0</v>
      </c>
      <c r="Q172" s="133"/>
    </row>
    <row r="173" spans="1:17" ht="45" customHeight="1" thickBot="1">
      <c r="A173" s="104"/>
      <c r="B173" s="7"/>
      <c r="C173" s="8"/>
      <c r="D173" s="51"/>
      <c r="E173" s="12"/>
      <c r="F173" s="10"/>
      <c r="G173" s="10"/>
      <c r="H173" s="10"/>
      <c r="I173" s="10"/>
      <c r="J173" s="74" t="s">
        <v>103</v>
      </c>
      <c r="K173" s="75"/>
      <c r="L173" s="76"/>
      <c r="M173" s="10"/>
      <c r="N173" s="156">
        <f>SUM(N171:N172)</f>
        <v>0</v>
      </c>
      <c r="O173" s="157"/>
      <c r="P173" s="158"/>
      <c r="Q173" s="133"/>
    </row>
    <row r="174" spans="1:17" ht="38.25" customHeight="1">
      <c r="A174" s="21"/>
      <c r="B174" s="155" t="s">
        <v>64</v>
      </c>
      <c r="C174" s="138" t="s">
        <v>61</v>
      </c>
      <c r="D174" s="139"/>
      <c r="E174" s="100">
        <v>20</v>
      </c>
      <c r="F174"/>
      <c r="G174"/>
      <c r="H174"/>
      <c r="I174"/>
      <c r="M174"/>
      <c r="Q174" s="133"/>
    </row>
    <row r="175" spans="1:17" ht="33" customHeight="1">
      <c r="A175" s="21"/>
      <c r="B175" s="155"/>
      <c r="C175" s="138" t="s">
        <v>62</v>
      </c>
      <c r="D175" s="139"/>
      <c r="E175" s="100">
        <v>15</v>
      </c>
      <c r="F175"/>
      <c r="G175"/>
      <c r="H175"/>
      <c r="I175"/>
      <c r="M175"/>
      <c r="Q175" s="133"/>
    </row>
    <row r="176" spans="1:17" ht="42" customHeight="1">
      <c r="A176" s="21"/>
      <c r="B176" s="155" t="s">
        <v>63</v>
      </c>
      <c r="C176" s="138" t="s">
        <v>83</v>
      </c>
      <c r="D176" s="139"/>
      <c r="E176" s="100">
        <v>20</v>
      </c>
      <c r="F176"/>
      <c r="G176"/>
      <c r="H176"/>
      <c r="I176"/>
      <c r="M176"/>
      <c r="Q176" s="133"/>
    </row>
    <row r="177" spans="1:17" ht="51.75" customHeight="1">
      <c r="A177" s="21"/>
      <c r="B177" s="155"/>
      <c r="C177" s="138" t="s">
        <v>68</v>
      </c>
      <c r="D177" s="139"/>
      <c r="E177" s="100">
        <v>10</v>
      </c>
      <c r="F177"/>
      <c r="G177"/>
      <c r="H177"/>
      <c r="I177"/>
      <c r="M177"/>
      <c r="Q177" s="133"/>
    </row>
    <row r="178" spans="1:17" ht="45" customHeight="1" thickBot="1">
      <c r="A178" s="21"/>
      <c r="B178" s="7"/>
      <c r="C178" s="8"/>
      <c r="D178" s="51"/>
      <c r="E178" s="12"/>
      <c r="F178" s="10"/>
      <c r="G178" s="10"/>
      <c r="H178" s="10"/>
      <c r="I178" s="10"/>
      <c r="J178" s="52"/>
      <c r="L178" s="9"/>
      <c r="M178" s="10"/>
      <c r="N178" s="53"/>
      <c r="O178" s="53"/>
      <c r="P178" s="53"/>
      <c r="Q178" s="133"/>
    </row>
    <row r="179" spans="1:17" ht="44.25" customHeight="1" thickBot="1">
      <c r="A179" s="21"/>
      <c r="B179" s="22" t="s">
        <v>52</v>
      </c>
      <c r="C179" s="21"/>
      <c r="D179" s="21"/>
      <c r="Q179" s="133"/>
    </row>
    <row r="180" spans="1:17" ht="72.75" customHeight="1" thickBot="1">
      <c r="A180" s="23"/>
      <c r="B180" s="24" t="s">
        <v>7</v>
      </c>
      <c r="C180" s="25" t="s">
        <v>91</v>
      </c>
      <c r="D180" s="26" t="s">
        <v>115</v>
      </c>
      <c r="E180" s="26" t="s">
        <v>92</v>
      </c>
      <c r="F180" s="27"/>
      <c r="G180" s="93" t="s">
        <v>139</v>
      </c>
      <c r="H180" s="93" t="s">
        <v>140</v>
      </c>
      <c r="I180" s="93" t="s">
        <v>141</v>
      </c>
      <c r="J180" s="26" t="s">
        <v>93</v>
      </c>
      <c r="K180" s="26" t="s">
        <v>156</v>
      </c>
      <c r="L180" s="28" t="s">
        <v>94</v>
      </c>
      <c r="M180" s="29" t="s">
        <v>158</v>
      </c>
      <c r="N180" s="29" t="s">
        <v>113</v>
      </c>
      <c r="O180" s="29" t="s">
        <v>95</v>
      </c>
      <c r="P180" s="44" t="s">
        <v>114</v>
      </c>
      <c r="Q180" s="133"/>
    </row>
    <row r="181" spans="1:17" ht="76.5" customHeight="1" thickBot="1">
      <c r="A181" s="21"/>
      <c r="B181" s="31" t="s">
        <v>21</v>
      </c>
      <c r="C181" s="32" t="s">
        <v>116</v>
      </c>
      <c r="D181" s="59">
        <v>19</v>
      </c>
      <c r="E181" s="33">
        <v>1800</v>
      </c>
      <c r="F181" s="32"/>
      <c r="G181" s="32"/>
      <c r="H181" s="32"/>
      <c r="I181" s="32"/>
      <c r="J181" s="34"/>
      <c r="K181" s="35"/>
      <c r="L181" s="67"/>
      <c r="M181" s="32"/>
      <c r="N181" s="36">
        <f>L181*D181</f>
        <v>0</v>
      </c>
      <c r="O181" s="37"/>
      <c r="P181" s="118">
        <f>N181+(N181*O181)</f>
        <v>0</v>
      </c>
      <c r="Q181" s="133"/>
    </row>
    <row r="182" spans="1:17" ht="45" customHeight="1" thickBot="1">
      <c r="A182" s="104"/>
      <c r="B182" s="7"/>
      <c r="C182" s="8"/>
      <c r="D182" s="51"/>
      <c r="E182" s="12"/>
      <c r="F182" s="10"/>
      <c r="G182" s="10"/>
      <c r="H182" s="10"/>
      <c r="I182" s="10"/>
      <c r="J182" s="74" t="s">
        <v>103</v>
      </c>
      <c r="K182" s="75"/>
      <c r="L182" s="76"/>
      <c r="M182" s="10"/>
      <c r="N182" s="156">
        <f>SUM(N180:N181)</f>
        <v>0</v>
      </c>
      <c r="O182" s="157"/>
      <c r="P182" s="158"/>
      <c r="Q182" s="133"/>
    </row>
    <row r="183" spans="1:17" ht="42" customHeight="1">
      <c r="A183" s="21"/>
      <c r="B183" s="155" t="s">
        <v>64</v>
      </c>
      <c r="C183" s="138" t="s">
        <v>61</v>
      </c>
      <c r="D183" s="139"/>
      <c r="E183" s="100">
        <v>20</v>
      </c>
      <c r="F183"/>
      <c r="G183"/>
      <c r="H183"/>
      <c r="I183"/>
      <c r="M183"/>
      <c r="Q183" s="133"/>
    </row>
    <row r="184" spans="1:17" ht="36" customHeight="1">
      <c r="A184" s="21"/>
      <c r="B184" s="155"/>
      <c r="C184" s="138" t="s">
        <v>62</v>
      </c>
      <c r="D184" s="139"/>
      <c r="E184" s="100">
        <v>15</v>
      </c>
      <c r="F184"/>
      <c r="G184"/>
      <c r="H184"/>
      <c r="I184"/>
      <c r="M184"/>
      <c r="Q184" s="133"/>
    </row>
    <row r="185" spans="1:17" ht="42.75" customHeight="1">
      <c r="A185" s="21"/>
      <c r="B185" s="155" t="s">
        <v>63</v>
      </c>
      <c r="C185" s="138" t="s">
        <v>83</v>
      </c>
      <c r="D185" s="139"/>
      <c r="E185" s="100">
        <v>20</v>
      </c>
      <c r="F185"/>
      <c r="G185"/>
      <c r="H185"/>
      <c r="I185"/>
      <c r="M185"/>
      <c r="Q185" s="133"/>
    </row>
    <row r="186" spans="1:17" ht="48.75" customHeight="1">
      <c r="A186" s="21"/>
      <c r="B186" s="155"/>
      <c r="C186" s="138" t="s">
        <v>68</v>
      </c>
      <c r="D186" s="139"/>
      <c r="E186" s="100">
        <v>10</v>
      </c>
      <c r="F186"/>
      <c r="G186"/>
      <c r="H186"/>
      <c r="I186"/>
      <c r="M186"/>
      <c r="Q186" s="133"/>
    </row>
    <row r="187" spans="1:17" ht="45" customHeight="1" thickBot="1">
      <c r="A187" s="21"/>
      <c r="B187" s="7"/>
      <c r="C187" s="8"/>
      <c r="D187" s="51"/>
      <c r="E187" s="12"/>
      <c r="F187" s="10"/>
      <c r="G187" s="10"/>
      <c r="H187" s="10"/>
      <c r="I187" s="10"/>
      <c r="J187" s="52"/>
      <c r="L187" s="9"/>
      <c r="M187" s="10"/>
      <c r="N187" s="53"/>
      <c r="O187" s="53"/>
      <c r="P187" s="53"/>
      <c r="Q187" s="133"/>
    </row>
    <row r="188" spans="1:17" ht="44.25" customHeight="1" thickBot="1">
      <c r="A188" s="21"/>
      <c r="B188" s="22" t="s">
        <v>26</v>
      </c>
      <c r="C188" s="21"/>
      <c r="D188" s="21"/>
      <c r="Q188" s="133"/>
    </row>
    <row r="189" spans="1:17" ht="72.75" customHeight="1" thickBot="1">
      <c r="A189" s="23"/>
      <c r="B189" s="24" t="s">
        <v>7</v>
      </c>
      <c r="C189" s="25" t="s">
        <v>91</v>
      </c>
      <c r="D189" s="26" t="s">
        <v>115</v>
      </c>
      <c r="E189" s="26" t="s">
        <v>92</v>
      </c>
      <c r="F189" s="27"/>
      <c r="G189" s="93" t="s">
        <v>139</v>
      </c>
      <c r="H189" s="93" t="s">
        <v>140</v>
      </c>
      <c r="I189" s="93" t="s">
        <v>141</v>
      </c>
      <c r="J189" s="26" t="s">
        <v>93</v>
      </c>
      <c r="K189" s="26" t="s">
        <v>156</v>
      </c>
      <c r="L189" s="28" t="s">
        <v>94</v>
      </c>
      <c r="M189" s="29" t="s">
        <v>158</v>
      </c>
      <c r="N189" s="29" t="s">
        <v>113</v>
      </c>
      <c r="O189" s="29" t="s">
        <v>95</v>
      </c>
      <c r="P189" s="44" t="s">
        <v>114</v>
      </c>
      <c r="Q189" s="133"/>
    </row>
    <row r="190" spans="1:17" ht="100.5" customHeight="1" thickBot="1">
      <c r="A190" s="21"/>
      <c r="B190" s="31" t="s">
        <v>120</v>
      </c>
      <c r="C190" s="32" t="s">
        <v>116</v>
      </c>
      <c r="D190" s="59">
        <v>122</v>
      </c>
      <c r="E190" s="33">
        <v>1300</v>
      </c>
      <c r="F190" s="32"/>
      <c r="G190" s="32"/>
      <c r="H190" s="32"/>
      <c r="I190" s="32"/>
      <c r="J190" s="34"/>
      <c r="K190" s="35"/>
      <c r="L190" s="67"/>
      <c r="M190" s="32"/>
      <c r="N190" s="36">
        <f>L190*D190</f>
        <v>0</v>
      </c>
      <c r="O190" s="37"/>
      <c r="P190" s="118">
        <f>N190+(N190*O190)</f>
        <v>0</v>
      </c>
      <c r="Q190" s="133"/>
    </row>
    <row r="191" spans="1:17" ht="45" customHeight="1" thickBot="1">
      <c r="A191" s="104"/>
      <c r="B191" s="7"/>
      <c r="C191" s="8"/>
      <c r="D191" s="51"/>
      <c r="E191" s="12"/>
      <c r="F191" s="10"/>
      <c r="G191" s="10"/>
      <c r="H191" s="10"/>
      <c r="I191" s="10"/>
      <c r="J191" s="74" t="s">
        <v>103</v>
      </c>
      <c r="K191" s="75"/>
      <c r="L191" s="76"/>
      <c r="M191" s="10"/>
      <c r="N191" s="156">
        <f>SUM(N189:N190)</f>
        <v>0</v>
      </c>
      <c r="O191" s="157"/>
      <c r="P191" s="158"/>
      <c r="Q191" s="133"/>
    </row>
    <row r="192" spans="1:17" ht="38.25" customHeight="1">
      <c r="A192" s="101"/>
      <c r="B192" s="155" t="s">
        <v>64</v>
      </c>
      <c r="C192" s="138" t="s">
        <v>61</v>
      </c>
      <c r="D192" s="139"/>
      <c r="E192" s="100">
        <v>20</v>
      </c>
      <c r="F192"/>
      <c r="G192"/>
      <c r="H192"/>
      <c r="I192"/>
      <c r="M192"/>
      <c r="Q192" s="133"/>
    </row>
    <row r="193" spans="1:17" ht="39.75" customHeight="1">
      <c r="A193" s="101"/>
      <c r="B193" s="155"/>
      <c r="C193" s="138" t="s">
        <v>62</v>
      </c>
      <c r="D193" s="139"/>
      <c r="E193" s="100">
        <v>15</v>
      </c>
      <c r="F193"/>
      <c r="G193"/>
      <c r="H193"/>
      <c r="I193"/>
      <c r="M193"/>
      <c r="Q193" s="133"/>
    </row>
    <row r="194" spans="1:17" ht="39" customHeight="1">
      <c r="A194" s="101"/>
      <c r="B194" s="155" t="s">
        <v>63</v>
      </c>
      <c r="C194" s="138" t="s">
        <v>85</v>
      </c>
      <c r="D194" s="139"/>
      <c r="E194" s="100">
        <v>20</v>
      </c>
      <c r="F194"/>
      <c r="G194"/>
      <c r="H194"/>
      <c r="I194"/>
      <c r="M194"/>
      <c r="Q194" s="133"/>
    </row>
    <row r="195" spans="1:17" ht="41.25" customHeight="1">
      <c r="A195" s="101"/>
      <c r="B195" s="155"/>
      <c r="C195" s="138" t="s">
        <v>86</v>
      </c>
      <c r="D195" s="139"/>
      <c r="E195" s="100">
        <v>10</v>
      </c>
      <c r="F195"/>
      <c r="G195"/>
      <c r="H195"/>
      <c r="I195"/>
      <c r="M195"/>
      <c r="Q195" s="133"/>
    </row>
    <row r="196" spans="1:17" ht="45" customHeight="1" thickBot="1">
      <c r="A196" s="101"/>
      <c r="B196" s="7"/>
      <c r="C196" s="8"/>
      <c r="D196" s="51"/>
      <c r="E196" s="12"/>
      <c r="F196" s="10"/>
      <c r="G196" s="10"/>
      <c r="H196" s="10"/>
      <c r="I196" s="10"/>
      <c r="J196" s="52"/>
      <c r="L196" s="9"/>
      <c r="M196" s="10"/>
      <c r="N196" s="53"/>
      <c r="O196" s="53"/>
      <c r="P196" s="53"/>
      <c r="Q196" s="133"/>
    </row>
    <row r="197" spans="1:17" ht="44.25" customHeight="1" thickBot="1">
      <c r="A197" s="101"/>
      <c r="B197" s="22" t="s">
        <v>27</v>
      </c>
      <c r="C197" s="101"/>
      <c r="D197" s="101"/>
      <c r="Q197" s="133"/>
    </row>
    <row r="198" spans="1:17" ht="72.75" customHeight="1" thickBot="1">
      <c r="A198" s="23"/>
      <c r="B198" s="24" t="s">
        <v>7</v>
      </c>
      <c r="C198" s="25" t="s">
        <v>91</v>
      </c>
      <c r="D198" s="26" t="s">
        <v>115</v>
      </c>
      <c r="E198" s="26" t="s">
        <v>92</v>
      </c>
      <c r="F198" s="27"/>
      <c r="G198" s="93" t="s">
        <v>139</v>
      </c>
      <c r="H198" s="93" t="s">
        <v>140</v>
      </c>
      <c r="I198" s="93" t="s">
        <v>141</v>
      </c>
      <c r="J198" s="26" t="s">
        <v>93</v>
      </c>
      <c r="K198" s="26" t="s">
        <v>156</v>
      </c>
      <c r="L198" s="28" t="s">
        <v>94</v>
      </c>
      <c r="M198" s="29" t="s">
        <v>158</v>
      </c>
      <c r="N198" s="29" t="s">
        <v>113</v>
      </c>
      <c r="O198" s="29" t="s">
        <v>95</v>
      </c>
      <c r="P198" s="44" t="s">
        <v>114</v>
      </c>
      <c r="Q198" s="133"/>
    </row>
    <row r="199" spans="1:17" ht="98.25" customHeight="1" thickBot="1">
      <c r="A199" s="62"/>
      <c r="B199" s="31" t="s">
        <v>121</v>
      </c>
      <c r="C199" s="32" t="s">
        <v>116</v>
      </c>
      <c r="D199" s="59">
        <v>94</v>
      </c>
      <c r="E199" s="33">
        <v>1300</v>
      </c>
      <c r="F199" s="32"/>
      <c r="G199" s="32"/>
      <c r="H199" s="32"/>
      <c r="I199" s="32"/>
      <c r="J199" s="34"/>
      <c r="K199" s="35"/>
      <c r="L199" s="67"/>
      <c r="M199" s="32"/>
      <c r="N199" s="36">
        <f>L199*D199</f>
        <v>0</v>
      </c>
      <c r="O199" s="37"/>
      <c r="P199" s="118">
        <f>N199+(N199*O199)</f>
        <v>0</v>
      </c>
      <c r="Q199" s="133"/>
    </row>
    <row r="200" spans="1:17" ht="45" customHeight="1" thickBot="1">
      <c r="A200" s="104"/>
      <c r="B200" s="7"/>
      <c r="C200" s="8"/>
      <c r="D200" s="51"/>
      <c r="E200" s="12"/>
      <c r="F200" s="10"/>
      <c r="G200" s="10"/>
      <c r="H200" s="10"/>
      <c r="I200" s="10"/>
      <c r="J200" s="74" t="s">
        <v>103</v>
      </c>
      <c r="K200" s="75"/>
      <c r="L200" s="76"/>
      <c r="M200" s="10"/>
      <c r="N200" s="156">
        <f>SUM(N198:N199)</f>
        <v>0</v>
      </c>
      <c r="O200" s="157"/>
      <c r="P200" s="158"/>
      <c r="Q200" s="133"/>
    </row>
    <row r="201" spans="1:17" ht="39.75" customHeight="1">
      <c r="A201" s="21"/>
      <c r="B201" s="155" t="s">
        <v>64</v>
      </c>
      <c r="C201" s="138" t="s">
        <v>61</v>
      </c>
      <c r="D201" s="139"/>
      <c r="E201" s="100">
        <v>20</v>
      </c>
      <c r="F201"/>
      <c r="G201"/>
      <c r="H201"/>
      <c r="I201"/>
      <c r="M201"/>
      <c r="Q201" s="133"/>
    </row>
    <row r="202" spans="1:17" ht="39.75" customHeight="1">
      <c r="A202" s="21"/>
      <c r="B202" s="155"/>
      <c r="C202" s="138" t="s">
        <v>62</v>
      </c>
      <c r="D202" s="139"/>
      <c r="E202" s="100">
        <v>15</v>
      </c>
      <c r="F202"/>
      <c r="G202"/>
      <c r="H202"/>
      <c r="I202"/>
      <c r="M202"/>
      <c r="Q202" s="133"/>
    </row>
    <row r="203" spans="1:17" ht="41.25" customHeight="1">
      <c r="A203" s="21"/>
      <c r="B203" s="155" t="s">
        <v>63</v>
      </c>
      <c r="C203" s="138" t="s">
        <v>85</v>
      </c>
      <c r="D203" s="139"/>
      <c r="E203" s="100">
        <v>20</v>
      </c>
      <c r="F203"/>
      <c r="G203"/>
      <c r="H203"/>
      <c r="I203"/>
      <c r="M203"/>
      <c r="Q203" s="133"/>
    </row>
    <row r="204" spans="1:17" ht="32.25" customHeight="1">
      <c r="A204" s="21"/>
      <c r="B204" s="155"/>
      <c r="C204" s="138" t="s">
        <v>86</v>
      </c>
      <c r="D204" s="139"/>
      <c r="E204" s="100">
        <v>10</v>
      </c>
      <c r="F204"/>
      <c r="G204"/>
      <c r="H204"/>
      <c r="I204"/>
      <c r="M204"/>
      <c r="Q204" s="133"/>
    </row>
    <row r="205" spans="1:17" ht="43.5" customHeight="1" thickBot="1">
      <c r="A205" s="21"/>
      <c r="B205" s="7"/>
      <c r="C205" s="8"/>
      <c r="D205" s="51"/>
      <c r="E205" s="12"/>
      <c r="F205" s="10"/>
      <c r="G205" s="10"/>
      <c r="H205" s="10"/>
      <c r="I205" s="10"/>
      <c r="J205" s="52"/>
      <c r="L205" s="9"/>
      <c r="M205" s="10"/>
      <c r="N205" s="53"/>
      <c r="O205" s="53"/>
      <c r="P205" s="53"/>
      <c r="Q205" s="133"/>
    </row>
    <row r="206" spans="1:17" ht="44.25" customHeight="1" thickBot="1">
      <c r="A206" s="21"/>
      <c r="B206" s="22" t="s">
        <v>30</v>
      </c>
      <c r="C206" s="21"/>
      <c r="D206" s="21"/>
      <c r="Q206" s="133"/>
    </row>
    <row r="207" spans="1:17" ht="72.75" customHeight="1" thickBot="1">
      <c r="A207" s="23"/>
      <c r="B207" s="24" t="s">
        <v>7</v>
      </c>
      <c r="C207" s="25" t="s">
        <v>91</v>
      </c>
      <c r="D207" s="26" t="s">
        <v>115</v>
      </c>
      <c r="E207" s="26" t="s">
        <v>92</v>
      </c>
      <c r="F207" s="27"/>
      <c r="G207" s="93" t="s">
        <v>139</v>
      </c>
      <c r="H207" s="93" t="s">
        <v>140</v>
      </c>
      <c r="I207" s="93" t="s">
        <v>141</v>
      </c>
      <c r="J207" s="26" t="s">
        <v>93</v>
      </c>
      <c r="K207" s="26" t="s">
        <v>156</v>
      </c>
      <c r="L207" s="28" t="s">
        <v>94</v>
      </c>
      <c r="M207" s="29" t="s">
        <v>158</v>
      </c>
      <c r="N207" s="29" t="s">
        <v>113</v>
      </c>
      <c r="O207" s="29" t="s">
        <v>95</v>
      </c>
      <c r="P207" s="44" t="s">
        <v>114</v>
      </c>
      <c r="Q207" s="133"/>
    </row>
    <row r="208" spans="1:17" ht="103.5" customHeight="1" thickBot="1">
      <c r="A208" s="21"/>
      <c r="B208" s="31" t="s">
        <v>122</v>
      </c>
      <c r="C208" s="47" t="s">
        <v>69</v>
      </c>
      <c r="D208" s="59">
        <v>15</v>
      </c>
      <c r="E208" s="33">
        <v>2800</v>
      </c>
      <c r="F208" s="32"/>
      <c r="G208" s="32"/>
      <c r="H208" s="32"/>
      <c r="I208" s="32"/>
      <c r="J208" s="34"/>
      <c r="K208" s="35"/>
      <c r="L208" s="67"/>
      <c r="M208" s="32"/>
      <c r="N208" s="36">
        <f>L208*D208</f>
        <v>0</v>
      </c>
      <c r="O208" s="37"/>
      <c r="P208" s="118">
        <f>N208+(N208*O208)</f>
        <v>0</v>
      </c>
      <c r="Q208" s="133"/>
    </row>
    <row r="209" spans="1:17" ht="45" customHeight="1" thickBot="1">
      <c r="A209" s="104"/>
      <c r="B209" s="7"/>
      <c r="C209" s="8"/>
      <c r="D209" s="51"/>
      <c r="E209" s="12"/>
      <c r="F209" s="10"/>
      <c r="G209" s="10"/>
      <c r="H209" s="10"/>
      <c r="I209" s="10"/>
      <c r="J209" s="74" t="s">
        <v>103</v>
      </c>
      <c r="K209" s="75"/>
      <c r="L209" s="76"/>
      <c r="M209" s="10"/>
      <c r="N209" s="156">
        <f>SUM(N207:N208)</f>
        <v>0</v>
      </c>
      <c r="O209" s="157"/>
      <c r="P209" s="158"/>
      <c r="Q209" s="133"/>
    </row>
    <row r="210" spans="1:17" ht="47.25" customHeight="1">
      <c r="A210" s="101"/>
      <c r="B210" s="152" t="s">
        <v>64</v>
      </c>
      <c r="C210" s="138" t="s">
        <v>61</v>
      </c>
      <c r="D210" s="139"/>
      <c r="E210" s="100">
        <v>20</v>
      </c>
      <c r="F210"/>
      <c r="G210"/>
      <c r="H210"/>
      <c r="I210"/>
      <c r="M210"/>
      <c r="Q210" s="133"/>
    </row>
    <row r="211" spans="1:17" ht="35.25" customHeight="1">
      <c r="A211" s="101"/>
      <c r="B211" s="154"/>
      <c r="C211" s="138" t="s">
        <v>62</v>
      </c>
      <c r="D211" s="139"/>
      <c r="E211" s="100">
        <v>15</v>
      </c>
      <c r="F211"/>
      <c r="G211"/>
      <c r="H211"/>
      <c r="I211"/>
      <c r="M211"/>
      <c r="Q211" s="133"/>
    </row>
    <row r="212" spans="1:17" ht="42.75" customHeight="1">
      <c r="A212" s="101"/>
      <c r="B212" s="152" t="s">
        <v>63</v>
      </c>
      <c r="C212" s="138" t="s">
        <v>85</v>
      </c>
      <c r="D212" s="139"/>
      <c r="E212" s="100">
        <v>20</v>
      </c>
      <c r="F212"/>
      <c r="G212"/>
      <c r="H212"/>
      <c r="I212"/>
      <c r="M212"/>
      <c r="Q212" s="133"/>
    </row>
    <row r="213" spans="1:17" ht="38.25" customHeight="1">
      <c r="A213" s="101"/>
      <c r="B213" s="154"/>
      <c r="C213" s="138" t="s">
        <v>86</v>
      </c>
      <c r="D213" s="139"/>
      <c r="E213" s="100">
        <v>10</v>
      </c>
      <c r="F213"/>
      <c r="G213"/>
      <c r="H213"/>
      <c r="I213"/>
      <c r="M213"/>
      <c r="Q213" s="133"/>
    </row>
    <row r="214" spans="1:17" ht="45" customHeight="1" thickBot="1">
      <c r="A214" s="101"/>
      <c r="B214" s="7"/>
      <c r="C214" s="8"/>
      <c r="D214" s="51"/>
      <c r="E214" s="12"/>
      <c r="F214" s="10"/>
      <c r="G214" s="10"/>
      <c r="H214" s="10"/>
      <c r="I214" s="10"/>
      <c r="J214" s="52"/>
      <c r="L214" s="9"/>
      <c r="M214" s="10"/>
      <c r="N214" s="53"/>
      <c r="O214" s="53"/>
      <c r="P214" s="53"/>
      <c r="Q214" s="133"/>
    </row>
    <row r="215" spans="1:17" ht="44.25" customHeight="1" thickBot="1">
      <c r="A215" s="101"/>
      <c r="B215" s="22" t="s">
        <v>49</v>
      </c>
      <c r="C215" s="101"/>
      <c r="D215" s="101"/>
      <c r="Q215" s="133"/>
    </row>
    <row r="216" spans="1:17" ht="72.75" customHeight="1" thickBot="1">
      <c r="A216" s="23"/>
      <c r="B216" s="24" t="s">
        <v>7</v>
      </c>
      <c r="C216" s="25" t="s">
        <v>91</v>
      </c>
      <c r="D216" s="26" t="s">
        <v>115</v>
      </c>
      <c r="E216" s="26" t="s">
        <v>92</v>
      </c>
      <c r="F216" s="27"/>
      <c r="G216" s="93" t="s">
        <v>139</v>
      </c>
      <c r="H216" s="93" t="s">
        <v>140</v>
      </c>
      <c r="I216" s="93" t="s">
        <v>141</v>
      </c>
      <c r="J216" s="26" t="s">
        <v>93</v>
      </c>
      <c r="K216" s="26" t="s">
        <v>156</v>
      </c>
      <c r="L216" s="28" t="s">
        <v>94</v>
      </c>
      <c r="M216" s="29" t="s">
        <v>158</v>
      </c>
      <c r="N216" s="29" t="s">
        <v>113</v>
      </c>
      <c r="O216" s="29" t="s">
        <v>95</v>
      </c>
      <c r="P216" s="44" t="s">
        <v>114</v>
      </c>
      <c r="Q216" s="133"/>
    </row>
    <row r="217" spans="1:17" ht="99" customHeight="1" thickBot="1">
      <c r="A217" s="62"/>
      <c r="B217" s="31" t="s">
        <v>123</v>
      </c>
      <c r="C217" s="47" t="s">
        <v>69</v>
      </c>
      <c r="D217" s="59">
        <v>10</v>
      </c>
      <c r="E217" s="33">
        <v>2800</v>
      </c>
      <c r="F217" s="32"/>
      <c r="G217" s="32"/>
      <c r="H217" s="32"/>
      <c r="I217" s="32"/>
      <c r="J217" s="34"/>
      <c r="K217" s="35"/>
      <c r="L217" s="67"/>
      <c r="M217" s="32"/>
      <c r="N217" s="36">
        <f>L217*D217</f>
        <v>0</v>
      </c>
      <c r="O217" s="37"/>
      <c r="P217" s="118">
        <f>N217+(N217*O217)</f>
        <v>0</v>
      </c>
      <c r="Q217" s="133"/>
    </row>
    <row r="218" spans="1:17" ht="45" customHeight="1" thickBot="1">
      <c r="A218" s="104"/>
      <c r="B218" s="7"/>
      <c r="C218" s="8"/>
      <c r="D218" s="51"/>
      <c r="E218" s="12"/>
      <c r="F218" s="10"/>
      <c r="G218" s="10"/>
      <c r="H218" s="10"/>
      <c r="I218" s="10"/>
      <c r="J218" s="74" t="s">
        <v>103</v>
      </c>
      <c r="K218" s="75"/>
      <c r="L218" s="76"/>
      <c r="M218" s="10"/>
      <c r="N218" s="156">
        <f>SUM(N216:N217)</f>
        <v>0</v>
      </c>
      <c r="O218" s="157"/>
      <c r="P218" s="158"/>
      <c r="Q218" s="133"/>
    </row>
    <row r="219" spans="1:17" ht="41.25" customHeight="1">
      <c r="A219" s="21"/>
      <c r="B219" s="152" t="s">
        <v>64</v>
      </c>
      <c r="C219" s="138" t="s">
        <v>61</v>
      </c>
      <c r="D219" s="139"/>
      <c r="E219" s="100">
        <v>20</v>
      </c>
      <c r="F219"/>
      <c r="G219"/>
      <c r="H219"/>
      <c r="I219"/>
      <c r="M219"/>
      <c r="Q219" s="133"/>
    </row>
    <row r="220" spans="1:17" ht="35.25" customHeight="1">
      <c r="A220" s="21"/>
      <c r="B220" s="154"/>
      <c r="C220" s="138" t="s">
        <v>62</v>
      </c>
      <c r="D220" s="139"/>
      <c r="E220" s="100">
        <v>15</v>
      </c>
      <c r="F220"/>
      <c r="G220"/>
      <c r="H220"/>
      <c r="I220"/>
      <c r="M220"/>
      <c r="Q220" s="133"/>
    </row>
    <row r="221" spans="1:17" ht="33.75" customHeight="1">
      <c r="A221" s="21"/>
      <c r="B221" s="152" t="s">
        <v>63</v>
      </c>
      <c r="C221" s="138" t="s">
        <v>85</v>
      </c>
      <c r="D221" s="139"/>
      <c r="E221" s="100">
        <v>20</v>
      </c>
      <c r="F221"/>
      <c r="G221"/>
      <c r="H221"/>
      <c r="I221"/>
      <c r="M221"/>
      <c r="Q221" s="133"/>
    </row>
    <row r="222" spans="1:17" ht="32.25" customHeight="1">
      <c r="A222" s="21"/>
      <c r="B222" s="154"/>
      <c r="C222" s="138" t="s">
        <v>86</v>
      </c>
      <c r="D222" s="139"/>
      <c r="E222" s="100">
        <v>10</v>
      </c>
      <c r="F222"/>
      <c r="G222"/>
      <c r="H222"/>
      <c r="I222"/>
      <c r="M222"/>
      <c r="Q222" s="133"/>
    </row>
    <row r="223" spans="1:17" ht="45" customHeight="1" thickBot="1">
      <c r="A223" s="54"/>
      <c r="B223" s="7"/>
      <c r="C223" s="8"/>
      <c r="D223" s="51"/>
      <c r="E223" s="12"/>
      <c r="F223" s="10"/>
      <c r="G223" s="10"/>
      <c r="H223" s="10"/>
      <c r="I223" s="10"/>
      <c r="J223" s="52"/>
      <c r="L223" s="9"/>
      <c r="M223" s="10"/>
      <c r="N223" s="53"/>
      <c r="O223" s="53"/>
      <c r="P223" s="53"/>
      <c r="Q223" s="133"/>
    </row>
    <row r="224" spans="1:17" ht="44.25" customHeight="1" thickBot="1">
      <c r="A224" s="54"/>
      <c r="B224" s="22" t="s">
        <v>32</v>
      </c>
      <c r="C224" s="54"/>
      <c r="D224" s="54"/>
      <c r="Q224" s="133"/>
    </row>
    <row r="225" spans="1:17" ht="72.75" customHeight="1" thickBot="1">
      <c r="A225" s="23"/>
      <c r="B225" s="24" t="s">
        <v>7</v>
      </c>
      <c r="C225" s="25" t="s">
        <v>91</v>
      </c>
      <c r="D225" s="26" t="s">
        <v>115</v>
      </c>
      <c r="E225" s="26" t="s">
        <v>92</v>
      </c>
      <c r="F225" s="27"/>
      <c r="G225" s="93" t="s">
        <v>139</v>
      </c>
      <c r="H225" s="93" t="s">
        <v>140</v>
      </c>
      <c r="I225" s="93" t="s">
        <v>141</v>
      </c>
      <c r="J225" s="26" t="s">
        <v>93</v>
      </c>
      <c r="K225" s="26" t="s">
        <v>156</v>
      </c>
      <c r="L225" s="28" t="s">
        <v>94</v>
      </c>
      <c r="M225" s="29" t="s">
        <v>158</v>
      </c>
      <c r="N225" s="29" t="s">
        <v>113</v>
      </c>
      <c r="O225" s="29" t="s">
        <v>95</v>
      </c>
      <c r="P225" s="44" t="s">
        <v>114</v>
      </c>
      <c r="Q225" s="133"/>
    </row>
    <row r="226" spans="1:17" ht="76.5" customHeight="1" thickBot="1">
      <c r="A226" s="54"/>
      <c r="B226" s="31" t="s">
        <v>124</v>
      </c>
      <c r="C226" s="32" t="s">
        <v>125</v>
      </c>
      <c r="D226" s="59">
        <v>8</v>
      </c>
      <c r="E226" s="33">
        <v>350</v>
      </c>
      <c r="F226" s="32"/>
      <c r="G226" s="32"/>
      <c r="H226" s="32"/>
      <c r="I226" s="32"/>
      <c r="J226" s="34"/>
      <c r="K226" s="35"/>
      <c r="L226" s="67"/>
      <c r="M226" s="32"/>
      <c r="N226" s="36">
        <f>L226*D226</f>
        <v>0</v>
      </c>
      <c r="O226" s="37"/>
      <c r="P226" s="118">
        <f>N226+(N226*O226)</f>
        <v>0</v>
      </c>
      <c r="Q226" s="133"/>
    </row>
    <row r="227" spans="1:17" ht="45" customHeight="1" thickBot="1">
      <c r="A227" s="104"/>
      <c r="B227" s="7"/>
      <c r="C227" s="8"/>
      <c r="D227" s="51"/>
      <c r="E227" s="12"/>
      <c r="F227" s="10"/>
      <c r="G227" s="10"/>
      <c r="H227" s="10"/>
      <c r="I227" s="10"/>
      <c r="J227" s="74" t="s">
        <v>103</v>
      </c>
      <c r="K227" s="75"/>
      <c r="L227" s="76"/>
      <c r="M227" s="10"/>
      <c r="N227" s="156">
        <f>SUM(N225:N226)</f>
        <v>0</v>
      </c>
      <c r="O227" s="157"/>
      <c r="P227" s="158"/>
      <c r="Q227" s="133"/>
    </row>
    <row r="228" spans="1:17" ht="43.5" customHeight="1">
      <c r="A228" s="54"/>
      <c r="B228" s="155" t="s">
        <v>64</v>
      </c>
      <c r="C228" s="138" t="s">
        <v>61</v>
      </c>
      <c r="D228" s="139"/>
      <c r="E228" s="100">
        <v>20</v>
      </c>
      <c r="F228"/>
      <c r="G228"/>
      <c r="H228"/>
      <c r="I228"/>
      <c r="M228"/>
      <c r="Q228" s="133"/>
    </row>
    <row r="229" spans="1:17" ht="33" customHeight="1">
      <c r="A229" s="54"/>
      <c r="B229" s="155"/>
      <c r="C229" s="138" t="s">
        <v>62</v>
      </c>
      <c r="D229" s="139"/>
      <c r="E229" s="100">
        <v>15</v>
      </c>
      <c r="F229"/>
      <c r="G229"/>
      <c r="H229"/>
      <c r="I229"/>
      <c r="M229"/>
      <c r="Q229" s="133"/>
    </row>
    <row r="230" spans="1:17" ht="33.75" customHeight="1">
      <c r="A230" s="54"/>
      <c r="B230" s="155" t="s">
        <v>63</v>
      </c>
      <c r="C230" s="138" t="s">
        <v>85</v>
      </c>
      <c r="D230" s="139"/>
      <c r="E230" s="100">
        <v>20</v>
      </c>
      <c r="F230"/>
      <c r="G230"/>
      <c r="H230"/>
      <c r="I230"/>
      <c r="M230"/>
      <c r="Q230" s="133"/>
    </row>
    <row r="231" spans="1:17" ht="32.25" customHeight="1">
      <c r="A231" s="54"/>
      <c r="B231" s="155"/>
      <c r="C231" s="138" t="s">
        <v>86</v>
      </c>
      <c r="D231" s="139"/>
      <c r="E231" s="100">
        <v>10</v>
      </c>
      <c r="F231"/>
      <c r="G231"/>
      <c r="H231"/>
      <c r="I231"/>
      <c r="M231"/>
      <c r="Q231" s="133"/>
    </row>
    <row r="232" spans="1:17" ht="45" customHeight="1" thickBot="1">
      <c r="A232" s="54"/>
      <c r="B232" s="7"/>
      <c r="C232" s="8"/>
      <c r="D232" s="51"/>
      <c r="E232" s="12"/>
      <c r="F232" s="10"/>
      <c r="G232" s="10"/>
      <c r="H232" s="10"/>
      <c r="I232" s="10"/>
      <c r="J232" s="52"/>
      <c r="L232" s="9"/>
      <c r="M232" s="10"/>
      <c r="N232" s="53"/>
      <c r="O232" s="53"/>
      <c r="P232" s="53"/>
      <c r="Q232" s="133"/>
    </row>
    <row r="233" spans="1:17" ht="44.25" customHeight="1" thickBot="1">
      <c r="A233" s="54"/>
      <c r="B233" s="22" t="s">
        <v>33</v>
      </c>
      <c r="C233" s="54"/>
      <c r="D233" s="54"/>
      <c r="Q233" s="133"/>
    </row>
    <row r="234" spans="1:17" ht="72.75" customHeight="1" thickBot="1">
      <c r="A234" s="23"/>
      <c r="B234" s="24" t="s">
        <v>7</v>
      </c>
      <c r="C234" s="25" t="s">
        <v>91</v>
      </c>
      <c r="D234" s="26" t="s">
        <v>115</v>
      </c>
      <c r="E234" s="26" t="s">
        <v>92</v>
      </c>
      <c r="F234" s="43" t="s">
        <v>3</v>
      </c>
      <c r="G234" s="93" t="s">
        <v>139</v>
      </c>
      <c r="H234" s="93" t="s">
        <v>140</v>
      </c>
      <c r="I234" s="93" t="s">
        <v>141</v>
      </c>
      <c r="J234" s="26" t="s">
        <v>93</v>
      </c>
      <c r="K234" s="26" t="s">
        <v>156</v>
      </c>
      <c r="L234" s="28" t="s">
        <v>94</v>
      </c>
      <c r="M234" s="29" t="s">
        <v>158</v>
      </c>
      <c r="N234" s="29" t="s">
        <v>113</v>
      </c>
      <c r="O234" s="29" t="s">
        <v>95</v>
      </c>
      <c r="P234" s="44" t="s">
        <v>114</v>
      </c>
      <c r="Q234" s="133"/>
    </row>
    <row r="235" spans="1:17" ht="76.5" customHeight="1" thickBot="1">
      <c r="A235" s="54"/>
      <c r="B235" s="31" t="s">
        <v>126</v>
      </c>
      <c r="C235" s="61" t="s">
        <v>28</v>
      </c>
      <c r="D235" s="59">
        <v>7</v>
      </c>
      <c r="E235" s="33">
        <v>2350</v>
      </c>
      <c r="F235" s="61" t="s">
        <v>51</v>
      </c>
      <c r="G235" s="63"/>
      <c r="H235" s="63"/>
      <c r="I235" s="63"/>
      <c r="J235" s="34"/>
      <c r="K235" s="35"/>
      <c r="L235" s="67"/>
      <c r="M235" s="63"/>
      <c r="N235" s="36">
        <f>L235*D235</f>
        <v>0</v>
      </c>
      <c r="O235" s="37"/>
      <c r="P235" s="118">
        <f>N235+(N235*O235)</f>
        <v>0</v>
      </c>
      <c r="Q235" s="133"/>
    </row>
    <row r="236" spans="1:17" ht="45" customHeight="1" thickBot="1">
      <c r="A236" s="104"/>
      <c r="B236" s="7"/>
      <c r="C236" s="8"/>
      <c r="D236" s="51"/>
      <c r="E236" s="12"/>
      <c r="F236" s="10"/>
      <c r="G236" s="10"/>
      <c r="H236" s="10"/>
      <c r="I236" s="10"/>
      <c r="J236" s="74" t="s">
        <v>103</v>
      </c>
      <c r="K236" s="75"/>
      <c r="L236" s="76"/>
      <c r="M236" s="10"/>
      <c r="N236" s="156">
        <f>SUM(N234:N235)</f>
        <v>0</v>
      </c>
      <c r="O236" s="157"/>
      <c r="P236" s="158"/>
      <c r="Q236" s="133"/>
    </row>
    <row r="237" spans="1:17" ht="42" customHeight="1">
      <c r="A237" s="54"/>
      <c r="B237" s="155" t="s">
        <v>64</v>
      </c>
      <c r="C237" s="138" t="s">
        <v>61</v>
      </c>
      <c r="D237" s="139"/>
      <c r="E237" s="100">
        <v>20</v>
      </c>
      <c r="F237"/>
      <c r="G237"/>
      <c r="H237"/>
      <c r="I237"/>
      <c r="M237"/>
      <c r="Q237" s="133"/>
    </row>
    <row r="238" spans="1:17" ht="35.25" customHeight="1">
      <c r="A238" s="54"/>
      <c r="B238" s="155"/>
      <c r="C238" s="138" t="s">
        <v>62</v>
      </c>
      <c r="D238" s="139"/>
      <c r="E238" s="100">
        <v>15</v>
      </c>
      <c r="F238"/>
      <c r="G238"/>
      <c r="H238"/>
      <c r="I238"/>
      <c r="M238"/>
      <c r="Q238" s="133"/>
    </row>
    <row r="239" spans="1:17" ht="33.75" customHeight="1">
      <c r="A239" s="54"/>
      <c r="B239" s="155" t="s">
        <v>63</v>
      </c>
      <c r="C239" s="138" t="s">
        <v>85</v>
      </c>
      <c r="D239" s="139"/>
      <c r="E239" s="100">
        <v>20</v>
      </c>
      <c r="F239"/>
      <c r="G239"/>
      <c r="H239"/>
      <c r="I239"/>
      <c r="M239"/>
      <c r="Q239" s="133"/>
    </row>
    <row r="240" spans="1:17" ht="32.25" customHeight="1">
      <c r="A240" s="54"/>
      <c r="B240" s="155"/>
      <c r="C240" s="138" t="s">
        <v>86</v>
      </c>
      <c r="D240" s="139"/>
      <c r="E240" s="100">
        <v>10</v>
      </c>
      <c r="F240"/>
      <c r="G240"/>
      <c r="H240"/>
      <c r="I240"/>
      <c r="M240"/>
      <c r="Q240" s="133"/>
    </row>
    <row r="241" spans="1:17" ht="45" customHeight="1" thickBot="1">
      <c r="A241" s="54"/>
      <c r="B241" s="7"/>
      <c r="C241" s="8"/>
      <c r="D241" s="51"/>
      <c r="E241" s="12"/>
      <c r="F241" s="10"/>
      <c r="G241" s="10"/>
      <c r="H241" s="10"/>
      <c r="I241" s="10"/>
      <c r="J241" s="52"/>
      <c r="L241" s="9"/>
      <c r="M241" s="10"/>
      <c r="N241" s="53"/>
      <c r="O241" s="53"/>
      <c r="P241" s="53"/>
      <c r="Q241" s="133"/>
    </row>
    <row r="242" spans="1:17" ht="44.25" customHeight="1" thickBot="1">
      <c r="A242" s="54"/>
      <c r="B242" s="22" t="s">
        <v>34</v>
      </c>
      <c r="C242" s="54"/>
      <c r="D242" s="54"/>
      <c r="Q242" s="133"/>
    </row>
    <row r="243" spans="1:17" ht="72.75" customHeight="1" thickBot="1">
      <c r="A243" s="23"/>
      <c r="B243" s="24" t="s">
        <v>7</v>
      </c>
      <c r="C243" s="25" t="s">
        <v>91</v>
      </c>
      <c r="D243" s="26" t="s">
        <v>115</v>
      </c>
      <c r="E243" s="26" t="s">
        <v>92</v>
      </c>
      <c r="F243" s="43" t="s">
        <v>3</v>
      </c>
      <c r="G243" s="93" t="s">
        <v>139</v>
      </c>
      <c r="H243" s="93" t="s">
        <v>140</v>
      </c>
      <c r="I243" s="93" t="s">
        <v>141</v>
      </c>
      <c r="J243" s="26" t="s">
        <v>93</v>
      </c>
      <c r="K243" s="26" t="s">
        <v>156</v>
      </c>
      <c r="L243" s="28" t="s">
        <v>94</v>
      </c>
      <c r="M243" s="29" t="s">
        <v>158</v>
      </c>
      <c r="N243" s="29" t="s">
        <v>113</v>
      </c>
      <c r="O243" s="29" t="s">
        <v>95</v>
      </c>
      <c r="P243" s="44" t="s">
        <v>114</v>
      </c>
      <c r="Q243" s="133"/>
    </row>
    <row r="244" spans="1:17" ht="91.5" customHeight="1" thickBot="1">
      <c r="A244" s="54"/>
      <c r="B244" s="31" t="s">
        <v>127</v>
      </c>
      <c r="C244" s="61" t="s">
        <v>28</v>
      </c>
      <c r="D244" s="59">
        <v>26</v>
      </c>
      <c r="E244" s="33">
        <v>2350</v>
      </c>
      <c r="F244" s="61" t="s">
        <v>31</v>
      </c>
      <c r="G244" s="63"/>
      <c r="H244" s="63"/>
      <c r="I244" s="63"/>
      <c r="J244" s="34"/>
      <c r="K244" s="35"/>
      <c r="L244" s="67"/>
      <c r="M244" s="63"/>
      <c r="N244" s="36">
        <f>L244*D244</f>
        <v>0</v>
      </c>
      <c r="O244" s="37"/>
      <c r="P244" s="118">
        <f>N244+(N244*O244)</f>
        <v>0</v>
      </c>
      <c r="Q244" s="133"/>
    </row>
    <row r="245" spans="1:17" ht="45" customHeight="1" thickBot="1">
      <c r="A245" s="104"/>
      <c r="B245" s="7"/>
      <c r="C245" s="8"/>
      <c r="D245" s="51"/>
      <c r="E245" s="12"/>
      <c r="F245" s="10"/>
      <c r="G245" s="10"/>
      <c r="H245" s="10"/>
      <c r="I245" s="10"/>
      <c r="J245" s="74" t="s">
        <v>103</v>
      </c>
      <c r="K245" s="75"/>
      <c r="L245" s="76"/>
      <c r="M245" s="10"/>
      <c r="N245" s="156">
        <f>SUM(N243:N244)</f>
        <v>0</v>
      </c>
      <c r="O245" s="157"/>
      <c r="P245" s="158"/>
      <c r="Q245" s="133"/>
    </row>
    <row r="246" spans="1:17" ht="49.5" customHeight="1">
      <c r="A246" s="54"/>
      <c r="B246" s="155" t="s">
        <v>64</v>
      </c>
      <c r="C246" s="138" t="s">
        <v>61</v>
      </c>
      <c r="D246" s="139"/>
      <c r="E246" s="100">
        <v>20</v>
      </c>
      <c r="F246"/>
      <c r="G246"/>
      <c r="H246"/>
      <c r="I246"/>
      <c r="M246"/>
      <c r="Q246" s="133"/>
    </row>
    <row r="247" spans="1:17" ht="36.75" customHeight="1">
      <c r="A247" s="54"/>
      <c r="B247" s="155"/>
      <c r="C247" s="138" t="s">
        <v>62</v>
      </c>
      <c r="D247" s="139"/>
      <c r="E247" s="100">
        <v>15</v>
      </c>
      <c r="F247"/>
      <c r="G247"/>
      <c r="H247"/>
      <c r="I247"/>
      <c r="M247"/>
      <c r="Q247" s="133"/>
    </row>
    <row r="248" spans="1:17" ht="33.75" customHeight="1">
      <c r="A248" s="54"/>
      <c r="B248" s="152" t="s">
        <v>63</v>
      </c>
      <c r="C248" s="138" t="s">
        <v>87</v>
      </c>
      <c r="D248" s="139"/>
      <c r="E248" s="100">
        <v>5</v>
      </c>
      <c r="F248"/>
      <c r="G248"/>
      <c r="H248"/>
      <c r="I248"/>
      <c r="M248"/>
      <c r="Q248" s="133"/>
    </row>
    <row r="249" spans="1:17" ht="48.75" customHeight="1">
      <c r="A249" s="54"/>
      <c r="B249" s="153"/>
      <c r="C249" s="138" t="s">
        <v>70</v>
      </c>
      <c r="D249" s="139"/>
      <c r="E249" s="100">
        <v>10</v>
      </c>
      <c r="F249"/>
      <c r="G249"/>
      <c r="H249"/>
      <c r="I249"/>
      <c r="M249"/>
      <c r="Q249" s="133"/>
    </row>
    <row r="250" spans="1:17" ht="49.5" customHeight="1">
      <c r="A250" s="54"/>
      <c r="B250" s="154"/>
      <c r="C250" s="138" t="s">
        <v>71</v>
      </c>
      <c r="D250" s="139"/>
      <c r="E250" s="100">
        <v>15</v>
      </c>
      <c r="F250"/>
      <c r="G250"/>
      <c r="H250"/>
      <c r="I250"/>
      <c r="M250"/>
      <c r="Q250" s="133"/>
    </row>
    <row r="251" spans="1:17" ht="45" customHeight="1" thickBot="1">
      <c r="A251" s="54"/>
      <c r="B251" s="7"/>
      <c r="C251" s="8"/>
      <c r="D251" s="51"/>
      <c r="E251" s="12"/>
      <c r="F251" s="10"/>
      <c r="G251" s="10"/>
      <c r="H251" s="10"/>
      <c r="I251" s="10"/>
      <c r="J251" s="52"/>
      <c r="L251" s="9"/>
      <c r="M251" s="10"/>
      <c r="N251" s="53"/>
      <c r="O251" s="53"/>
      <c r="P251" s="53"/>
      <c r="Q251" s="133"/>
    </row>
    <row r="252" spans="1:17" ht="44.25" customHeight="1" thickBot="1">
      <c r="A252" s="54"/>
      <c r="B252" s="22" t="s">
        <v>35</v>
      </c>
      <c r="C252" s="54"/>
      <c r="D252" s="54"/>
      <c r="Q252" s="133"/>
    </row>
    <row r="253" spans="1:17" ht="72.75" customHeight="1" thickBot="1">
      <c r="A253" s="23"/>
      <c r="B253" s="24" t="s">
        <v>7</v>
      </c>
      <c r="C253" s="25" t="s">
        <v>91</v>
      </c>
      <c r="D253" s="26" t="s">
        <v>115</v>
      </c>
      <c r="E253" s="26" t="s">
        <v>92</v>
      </c>
      <c r="F253" s="43" t="s">
        <v>3</v>
      </c>
      <c r="G253" s="93" t="s">
        <v>139</v>
      </c>
      <c r="H253" s="93" t="s">
        <v>140</v>
      </c>
      <c r="I253" s="93" t="s">
        <v>141</v>
      </c>
      <c r="J253" s="26" t="s">
        <v>93</v>
      </c>
      <c r="K253" s="26" t="s">
        <v>156</v>
      </c>
      <c r="L253" s="28" t="s">
        <v>94</v>
      </c>
      <c r="M253" s="29" t="s">
        <v>158</v>
      </c>
      <c r="N253" s="29" t="s">
        <v>113</v>
      </c>
      <c r="O253" s="29" t="s">
        <v>95</v>
      </c>
      <c r="P253" s="44" t="s">
        <v>114</v>
      </c>
      <c r="Q253" s="133"/>
    </row>
    <row r="254" spans="1:17" ht="76.5" customHeight="1" thickBot="1">
      <c r="A254" s="54"/>
      <c r="B254" s="31" t="s">
        <v>47</v>
      </c>
      <c r="C254" s="61" t="s">
        <v>28</v>
      </c>
      <c r="D254" s="59">
        <v>23</v>
      </c>
      <c r="E254" s="33">
        <v>500</v>
      </c>
      <c r="F254" s="61" t="s">
        <v>31</v>
      </c>
      <c r="G254" s="63"/>
      <c r="H254" s="63"/>
      <c r="I254" s="63"/>
      <c r="J254" s="34"/>
      <c r="K254" s="35"/>
      <c r="L254" s="67"/>
      <c r="M254" s="63"/>
      <c r="N254" s="36">
        <f>L254*D254</f>
        <v>0</v>
      </c>
      <c r="O254" s="37"/>
      <c r="P254" s="118">
        <f>N254+(N254*O254)</f>
        <v>0</v>
      </c>
      <c r="Q254" s="133"/>
    </row>
    <row r="255" spans="1:17" ht="45" customHeight="1" thickBot="1">
      <c r="A255" s="104"/>
      <c r="B255" s="7"/>
      <c r="C255" s="8"/>
      <c r="D255" s="51"/>
      <c r="E255" s="12"/>
      <c r="F255" s="10"/>
      <c r="G255" s="10"/>
      <c r="H255" s="10"/>
      <c r="I255" s="10"/>
      <c r="J255" s="74" t="s">
        <v>103</v>
      </c>
      <c r="K255" s="75"/>
      <c r="L255" s="76"/>
      <c r="M255" s="10"/>
      <c r="N255" s="156">
        <f>SUM(N253:N254)</f>
        <v>0</v>
      </c>
      <c r="O255" s="157"/>
      <c r="P255" s="158"/>
      <c r="Q255" s="133"/>
    </row>
    <row r="256" spans="1:17" ht="46.5" customHeight="1">
      <c r="A256" s="54"/>
      <c r="B256" s="155" t="s">
        <v>64</v>
      </c>
      <c r="C256" s="138" t="s">
        <v>61</v>
      </c>
      <c r="D256" s="139"/>
      <c r="E256" s="100">
        <v>20</v>
      </c>
      <c r="F256"/>
      <c r="G256"/>
      <c r="H256"/>
      <c r="I256"/>
      <c r="M256"/>
      <c r="Q256" s="133"/>
    </row>
    <row r="257" spans="1:17" ht="23.25" customHeight="1">
      <c r="A257" s="54"/>
      <c r="B257" s="155"/>
      <c r="C257" s="138" t="s">
        <v>62</v>
      </c>
      <c r="D257" s="139"/>
      <c r="E257" s="100">
        <v>15</v>
      </c>
      <c r="F257"/>
      <c r="G257"/>
      <c r="H257"/>
      <c r="I257"/>
      <c r="M257"/>
      <c r="Q257" s="133"/>
    </row>
    <row r="258" spans="1:17" ht="34.5" customHeight="1">
      <c r="A258" s="54"/>
      <c r="B258" s="155" t="s">
        <v>63</v>
      </c>
      <c r="C258" s="138" t="s">
        <v>85</v>
      </c>
      <c r="D258" s="139"/>
      <c r="E258" s="100">
        <v>20</v>
      </c>
      <c r="F258"/>
      <c r="G258"/>
      <c r="H258"/>
      <c r="I258"/>
      <c r="M258"/>
      <c r="Q258" s="133"/>
    </row>
    <row r="259" spans="1:17" ht="32.25" customHeight="1">
      <c r="A259" s="54"/>
      <c r="B259" s="155"/>
      <c r="C259" s="138" t="s">
        <v>86</v>
      </c>
      <c r="D259" s="139"/>
      <c r="E259" s="100">
        <v>10</v>
      </c>
      <c r="F259"/>
      <c r="G259"/>
      <c r="H259"/>
      <c r="I259"/>
      <c r="M259"/>
      <c r="Q259" s="133"/>
    </row>
    <row r="260" spans="1:17" ht="45" customHeight="1" thickBot="1">
      <c r="A260" s="54"/>
      <c r="B260" s="7"/>
      <c r="C260" s="8"/>
      <c r="D260" s="51"/>
      <c r="E260" s="12"/>
      <c r="F260" s="10"/>
      <c r="G260" s="10"/>
      <c r="H260" s="10"/>
      <c r="I260" s="10"/>
      <c r="J260" s="52"/>
      <c r="L260" s="9"/>
      <c r="M260" s="10"/>
      <c r="N260" s="53"/>
      <c r="O260" s="53"/>
      <c r="P260" s="53"/>
      <c r="Q260" s="133"/>
    </row>
    <row r="261" spans="1:17" ht="44.25" customHeight="1" thickBot="1">
      <c r="A261" s="54"/>
      <c r="B261" s="22" t="s">
        <v>36</v>
      </c>
      <c r="C261" s="54"/>
      <c r="D261" s="54"/>
      <c r="Q261" s="133"/>
    </row>
    <row r="262" spans="1:17" ht="72.75" customHeight="1" thickBot="1">
      <c r="A262" s="23"/>
      <c r="B262" s="24" t="s">
        <v>7</v>
      </c>
      <c r="C262" s="25" t="s">
        <v>91</v>
      </c>
      <c r="D262" s="26" t="s">
        <v>115</v>
      </c>
      <c r="E262" s="26" t="s">
        <v>92</v>
      </c>
      <c r="F262" s="27"/>
      <c r="G262" s="93" t="s">
        <v>139</v>
      </c>
      <c r="H262" s="93" t="s">
        <v>140</v>
      </c>
      <c r="I262" s="93" t="s">
        <v>141</v>
      </c>
      <c r="J262" s="26" t="s">
        <v>93</v>
      </c>
      <c r="K262" s="26" t="s">
        <v>156</v>
      </c>
      <c r="L262" s="28" t="s">
        <v>94</v>
      </c>
      <c r="M262" s="29" t="s">
        <v>158</v>
      </c>
      <c r="N262" s="29" t="s">
        <v>113</v>
      </c>
      <c r="O262" s="29" t="s">
        <v>95</v>
      </c>
      <c r="P262" s="44" t="s">
        <v>114</v>
      </c>
      <c r="Q262" s="133"/>
    </row>
    <row r="263" spans="1:17" ht="66.75" customHeight="1" thickBot="1">
      <c r="A263" s="54"/>
      <c r="B263" s="31" t="s">
        <v>128</v>
      </c>
      <c r="C263" s="96" t="s">
        <v>142</v>
      </c>
      <c r="D263" s="59">
        <v>5</v>
      </c>
      <c r="E263" s="33">
        <v>2400</v>
      </c>
      <c r="F263" s="32"/>
      <c r="G263" s="32"/>
      <c r="H263" s="32"/>
      <c r="I263" s="32"/>
      <c r="J263" s="34"/>
      <c r="K263" s="35"/>
      <c r="L263" s="67"/>
      <c r="M263" s="32"/>
      <c r="N263" s="36">
        <f>L263*D263</f>
        <v>0</v>
      </c>
      <c r="O263" s="37"/>
      <c r="P263" s="118">
        <f>N263+(N263*O263)</f>
        <v>0</v>
      </c>
      <c r="Q263" s="133"/>
    </row>
    <row r="264" spans="1:17" ht="45" customHeight="1" thickBot="1">
      <c r="A264" s="104"/>
      <c r="B264" s="7"/>
      <c r="C264" s="8"/>
      <c r="D264" s="51"/>
      <c r="E264" s="12"/>
      <c r="F264" s="10"/>
      <c r="G264" s="10"/>
      <c r="H264" s="10"/>
      <c r="I264" s="10"/>
      <c r="J264" s="74" t="s">
        <v>103</v>
      </c>
      <c r="K264" s="75"/>
      <c r="L264" s="76"/>
      <c r="M264" s="10"/>
      <c r="N264" s="156">
        <f>SUM(N262:N263)</f>
        <v>0</v>
      </c>
      <c r="O264" s="157"/>
      <c r="P264" s="158"/>
      <c r="Q264" s="133"/>
    </row>
    <row r="265" spans="1:17" ht="40.5" customHeight="1">
      <c r="A265" s="54"/>
      <c r="B265" s="155" t="s">
        <v>64</v>
      </c>
      <c r="C265" s="138" t="s">
        <v>61</v>
      </c>
      <c r="D265" s="139"/>
      <c r="E265" s="100">
        <v>20</v>
      </c>
      <c r="F265"/>
      <c r="G265"/>
      <c r="H265"/>
      <c r="I265"/>
      <c r="M265"/>
      <c r="Q265" s="133"/>
    </row>
    <row r="266" spans="1:17" ht="31.5" customHeight="1">
      <c r="A266" s="54"/>
      <c r="B266" s="155"/>
      <c r="C266" s="138" t="s">
        <v>62</v>
      </c>
      <c r="D266" s="139"/>
      <c r="E266" s="100">
        <v>15</v>
      </c>
      <c r="F266"/>
      <c r="G266"/>
      <c r="H266"/>
      <c r="I266"/>
      <c r="M266"/>
      <c r="Q266" s="133"/>
    </row>
    <row r="267" spans="1:17" ht="39" customHeight="1">
      <c r="A267" s="54"/>
      <c r="B267" s="155" t="s">
        <v>63</v>
      </c>
      <c r="C267" s="138" t="s">
        <v>85</v>
      </c>
      <c r="D267" s="139"/>
      <c r="E267" s="100">
        <v>20</v>
      </c>
      <c r="F267"/>
      <c r="G267"/>
      <c r="H267"/>
      <c r="I267"/>
      <c r="M267"/>
      <c r="Q267" s="133"/>
    </row>
    <row r="268" spans="1:17" ht="30" customHeight="1">
      <c r="A268" s="54"/>
      <c r="B268" s="155"/>
      <c r="C268" s="138" t="s">
        <v>86</v>
      </c>
      <c r="D268" s="139"/>
      <c r="E268" s="100">
        <v>10</v>
      </c>
      <c r="F268"/>
      <c r="G268"/>
      <c r="H268"/>
      <c r="I268"/>
      <c r="M268"/>
      <c r="Q268" s="133"/>
    </row>
    <row r="269" spans="1:17" ht="45" customHeight="1" thickBot="1">
      <c r="A269" s="54"/>
      <c r="B269" s="7"/>
      <c r="C269" s="8"/>
      <c r="D269" s="51"/>
      <c r="E269" s="12"/>
      <c r="F269" s="10"/>
      <c r="G269" s="10"/>
      <c r="H269" s="10"/>
      <c r="I269" s="10"/>
      <c r="J269" s="52"/>
      <c r="L269" s="9"/>
      <c r="M269" s="10"/>
      <c r="N269" s="53"/>
      <c r="O269" s="53"/>
      <c r="P269" s="53"/>
      <c r="Q269" s="133"/>
    </row>
    <row r="270" spans="1:17" ht="44.25" customHeight="1" thickBot="1">
      <c r="A270" s="54"/>
      <c r="B270" s="22" t="s">
        <v>37</v>
      </c>
      <c r="C270" s="54"/>
      <c r="D270" s="54"/>
      <c r="Q270" s="133"/>
    </row>
    <row r="271" spans="1:17" ht="72.75" customHeight="1" thickBot="1">
      <c r="A271" s="23"/>
      <c r="B271" s="24" t="s">
        <v>7</v>
      </c>
      <c r="C271" s="122" t="s">
        <v>91</v>
      </c>
      <c r="D271" s="26" t="s">
        <v>115</v>
      </c>
      <c r="E271" s="26" t="s">
        <v>92</v>
      </c>
      <c r="F271" s="27"/>
      <c r="G271" s="93" t="s">
        <v>139</v>
      </c>
      <c r="H271" s="93" t="s">
        <v>140</v>
      </c>
      <c r="I271" s="93" t="s">
        <v>141</v>
      </c>
      <c r="J271" s="26" t="s">
        <v>93</v>
      </c>
      <c r="K271" s="26" t="s">
        <v>156</v>
      </c>
      <c r="L271" s="28" t="s">
        <v>94</v>
      </c>
      <c r="M271" s="29" t="s">
        <v>158</v>
      </c>
      <c r="N271" s="29" t="s">
        <v>113</v>
      </c>
      <c r="O271" s="29" t="s">
        <v>95</v>
      </c>
      <c r="P271" s="44" t="s">
        <v>114</v>
      </c>
      <c r="Q271" s="133"/>
    </row>
    <row r="272" spans="1:17" ht="70.5" customHeight="1" thickBot="1">
      <c r="A272" s="54"/>
      <c r="B272" s="31" t="s">
        <v>129</v>
      </c>
      <c r="C272" s="93" t="s">
        <v>116</v>
      </c>
      <c r="D272" s="59">
        <v>4</v>
      </c>
      <c r="E272" s="33">
        <v>2350</v>
      </c>
      <c r="F272" s="32"/>
      <c r="G272" s="32"/>
      <c r="H272" s="32"/>
      <c r="I272" s="32"/>
      <c r="J272" s="34"/>
      <c r="K272" s="35"/>
      <c r="L272" s="67"/>
      <c r="M272" s="32"/>
      <c r="N272" s="36">
        <f>L272*D272</f>
        <v>0</v>
      </c>
      <c r="O272" s="37"/>
      <c r="P272" s="118">
        <f>N272+(N272*O272)</f>
        <v>0</v>
      </c>
      <c r="Q272" s="133"/>
    </row>
    <row r="273" spans="1:17" ht="45" customHeight="1" thickBot="1">
      <c r="A273" s="104"/>
      <c r="B273" s="7"/>
      <c r="C273" s="8"/>
      <c r="D273" s="51"/>
      <c r="E273" s="12"/>
      <c r="F273" s="10"/>
      <c r="G273" s="10"/>
      <c r="H273" s="10"/>
      <c r="I273" s="10"/>
      <c r="J273" s="74" t="s">
        <v>103</v>
      </c>
      <c r="K273" s="75"/>
      <c r="L273" s="76"/>
      <c r="M273" s="10"/>
      <c r="N273" s="156">
        <f>SUM(N271:N272)</f>
        <v>0</v>
      </c>
      <c r="O273" s="157"/>
      <c r="P273" s="158"/>
      <c r="Q273" s="133"/>
    </row>
    <row r="274" spans="1:17" ht="44.25" customHeight="1">
      <c r="A274" s="54"/>
      <c r="B274" s="155" t="s">
        <v>64</v>
      </c>
      <c r="C274" s="138" t="s">
        <v>61</v>
      </c>
      <c r="D274" s="139"/>
      <c r="E274" s="100">
        <v>20</v>
      </c>
      <c r="F274"/>
      <c r="G274"/>
      <c r="H274"/>
      <c r="I274"/>
      <c r="M274"/>
      <c r="Q274" s="133"/>
    </row>
    <row r="275" spans="1:17" ht="36" customHeight="1">
      <c r="A275" s="54"/>
      <c r="B275" s="155"/>
      <c r="C275" s="138" t="s">
        <v>62</v>
      </c>
      <c r="D275" s="139"/>
      <c r="E275" s="100">
        <v>15</v>
      </c>
      <c r="F275"/>
      <c r="G275"/>
      <c r="H275"/>
      <c r="I275"/>
      <c r="M275"/>
      <c r="Q275" s="133"/>
    </row>
    <row r="276" spans="1:17" ht="33" customHeight="1">
      <c r="A276" s="54"/>
      <c r="B276" s="155" t="s">
        <v>63</v>
      </c>
      <c r="C276" s="138" t="s">
        <v>85</v>
      </c>
      <c r="D276" s="139"/>
      <c r="E276" s="100">
        <v>20</v>
      </c>
      <c r="F276"/>
      <c r="G276"/>
      <c r="H276"/>
      <c r="I276"/>
      <c r="M276"/>
      <c r="Q276" s="133"/>
    </row>
    <row r="277" spans="1:17" ht="39.75" customHeight="1">
      <c r="A277" s="54"/>
      <c r="B277" s="155"/>
      <c r="C277" s="138" t="s">
        <v>88</v>
      </c>
      <c r="D277" s="139"/>
      <c r="E277" s="100">
        <v>10</v>
      </c>
      <c r="F277"/>
      <c r="G277"/>
      <c r="H277"/>
      <c r="I277"/>
      <c r="M277"/>
      <c r="Q277" s="133"/>
    </row>
    <row r="278" spans="1:17" ht="45" customHeight="1" thickBot="1">
      <c r="A278" s="54"/>
      <c r="B278" s="7"/>
      <c r="C278" s="8"/>
      <c r="D278" s="51"/>
      <c r="E278" s="12"/>
      <c r="F278" s="10"/>
      <c r="G278" s="10"/>
      <c r="H278" s="10"/>
      <c r="I278" s="10"/>
      <c r="J278" s="52"/>
      <c r="L278" s="9"/>
      <c r="M278" s="10"/>
      <c r="N278" s="53"/>
      <c r="O278" s="53"/>
      <c r="P278" s="53"/>
      <c r="Q278" s="133"/>
    </row>
    <row r="279" spans="1:17" ht="44.25" customHeight="1" thickBot="1">
      <c r="A279" s="54"/>
      <c r="B279" s="22" t="s">
        <v>53</v>
      </c>
      <c r="C279" s="54"/>
      <c r="D279" s="54"/>
      <c r="Q279" s="133"/>
    </row>
    <row r="280" spans="1:17" ht="72.75" customHeight="1" thickBot="1">
      <c r="A280" s="23"/>
      <c r="B280" s="24" t="s">
        <v>7</v>
      </c>
      <c r="C280" s="122" t="s">
        <v>91</v>
      </c>
      <c r="D280" s="26" t="s">
        <v>115</v>
      </c>
      <c r="E280" s="26" t="s">
        <v>92</v>
      </c>
      <c r="F280" s="27"/>
      <c r="G280" s="93" t="s">
        <v>139</v>
      </c>
      <c r="H280" s="93" t="s">
        <v>140</v>
      </c>
      <c r="I280" s="93" t="s">
        <v>141</v>
      </c>
      <c r="J280" s="26" t="s">
        <v>93</v>
      </c>
      <c r="K280" s="26" t="s">
        <v>156</v>
      </c>
      <c r="L280" s="28" t="s">
        <v>94</v>
      </c>
      <c r="M280" s="29" t="s">
        <v>158</v>
      </c>
      <c r="N280" s="29" t="s">
        <v>113</v>
      </c>
      <c r="O280" s="29" t="s">
        <v>95</v>
      </c>
      <c r="P280" s="44" t="s">
        <v>114</v>
      </c>
      <c r="Q280" s="133"/>
    </row>
    <row r="281" spans="1:17" ht="130.5" customHeight="1" thickBot="1">
      <c r="A281" s="54"/>
      <c r="B281" s="31" t="s">
        <v>130</v>
      </c>
      <c r="C281" s="98" t="s">
        <v>143</v>
      </c>
      <c r="D281" s="59">
        <v>26</v>
      </c>
      <c r="E281" s="33">
        <v>2200</v>
      </c>
      <c r="F281" s="32"/>
      <c r="G281" s="32"/>
      <c r="H281" s="32"/>
      <c r="I281" s="32"/>
      <c r="J281" s="34"/>
      <c r="K281" s="35"/>
      <c r="L281" s="67"/>
      <c r="M281" s="32"/>
      <c r="N281" s="36">
        <f>L281*D281</f>
        <v>0</v>
      </c>
      <c r="O281" s="37"/>
      <c r="P281" s="118">
        <f>N281+(N281*O281)</f>
        <v>0</v>
      </c>
      <c r="Q281" s="133"/>
    </row>
    <row r="282" spans="1:17" ht="45" customHeight="1" thickBot="1">
      <c r="A282" s="104"/>
      <c r="B282" s="7"/>
      <c r="C282" s="8"/>
      <c r="D282" s="51"/>
      <c r="E282" s="12"/>
      <c r="F282" s="10"/>
      <c r="G282" s="10"/>
      <c r="H282" s="10"/>
      <c r="I282" s="10"/>
      <c r="J282" s="74" t="s">
        <v>103</v>
      </c>
      <c r="K282" s="75"/>
      <c r="L282" s="76"/>
      <c r="M282" s="10"/>
      <c r="N282" s="156">
        <f>SUM(N280:N281)</f>
        <v>0</v>
      </c>
      <c r="O282" s="157"/>
      <c r="P282" s="158"/>
      <c r="Q282" s="133"/>
    </row>
    <row r="283" spans="1:17" ht="31.5" customHeight="1">
      <c r="A283" s="54"/>
      <c r="B283" s="152" t="s">
        <v>73</v>
      </c>
      <c r="C283" s="138" t="s">
        <v>74</v>
      </c>
      <c r="D283" s="139"/>
      <c r="E283" s="47">
        <v>20</v>
      </c>
      <c r="F283"/>
      <c r="G283"/>
      <c r="H283"/>
      <c r="I283"/>
      <c r="M283"/>
      <c r="Q283" s="133"/>
    </row>
    <row r="284" spans="1:17" ht="39" customHeight="1">
      <c r="A284" s="54"/>
      <c r="B284" s="153"/>
      <c r="C284" s="138" t="s">
        <v>85</v>
      </c>
      <c r="D284" s="139"/>
      <c r="E284" s="47">
        <v>30</v>
      </c>
      <c r="F284"/>
      <c r="G284"/>
      <c r="H284"/>
      <c r="I284"/>
      <c r="M284"/>
      <c r="Q284" s="133"/>
    </row>
    <row r="285" spans="1:17" ht="36.75" customHeight="1">
      <c r="A285" s="54"/>
      <c r="B285" s="154"/>
      <c r="C285" s="138" t="s">
        <v>72</v>
      </c>
      <c r="D285" s="139"/>
      <c r="E285" s="47">
        <v>15</v>
      </c>
      <c r="F285"/>
      <c r="G285"/>
      <c r="H285"/>
      <c r="I285"/>
      <c r="M285"/>
      <c r="Q285" s="133"/>
    </row>
    <row r="286" spans="1:17" ht="45" customHeight="1" thickBot="1">
      <c r="A286" s="54"/>
      <c r="B286" s="7"/>
      <c r="C286" s="8"/>
      <c r="D286" s="51"/>
      <c r="E286" s="12"/>
      <c r="F286" s="10"/>
      <c r="G286" s="10"/>
      <c r="H286" s="10"/>
      <c r="I286" s="10"/>
      <c r="J286" s="52"/>
      <c r="L286" s="9"/>
      <c r="M286" s="10"/>
      <c r="N286" s="53"/>
      <c r="O286" s="53"/>
      <c r="P286" s="53"/>
      <c r="Q286" s="133"/>
    </row>
    <row r="287" spans="1:17" ht="44.25" customHeight="1" thickBot="1">
      <c r="A287" s="54"/>
      <c r="B287" s="22" t="s">
        <v>38</v>
      </c>
      <c r="C287" s="54"/>
      <c r="D287" s="54"/>
      <c r="Q287" s="133"/>
    </row>
    <row r="288" spans="1:17" ht="72.75" customHeight="1" thickBot="1">
      <c r="A288" s="23"/>
      <c r="B288" s="24" t="s">
        <v>7</v>
      </c>
      <c r="C288" s="25" t="s">
        <v>91</v>
      </c>
      <c r="D288" s="26" t="s">
        <v>115</v>
      </c>
      <c r="E288" s="26" t="s">
        <v>92</v>
      </c>
      <c r="F288" s="27"/>
      <c r="G288" s="93" t="s">
        <v>139</v>
      </c>
      <c r="H288" s="93" t="s">
        <v>140</v>
      </c>
      <c r="I288" s="93" t="s">
        <v>141</v>
      </c>
      <c r="J288" s="26" t="s">
        <v>93</v>
      </c>
      <c r="K288" s="26" t="s">
        <v>156</v>
      </c>
      <c r="L288" s="28" t="s">
        <v>94</v>
      </c>
      <c r="M288" s="29" t="s">
        <v>158</v>
      </c>
      <c r="N288" s="29" t="s">
        <v>113</v>
      </c>
      <c r="O288" s="29" t="s">
        <v>95</v>
      </c>
      <c r="P288" s="44" t="s">
        <v>114</v>
      </c>
      <c r="Q288" s="133"/>
    </row>
    <row r="289" spans="1:17" ht="76.5" customHeight="1" thickBot="1">
      <c r="A289" s="54"/>
      <c r="B289" s="31" t="s">
        <v>41</v>
      </c>
      <c r="C289" s="61" t="s">
        <v>42</v>
      </c>
      <c r="D289" s="59">
        <v>39</v>
      </c>
      <c r="E289" s="33">
        <v>650</v>
      </c>
      <c r="F289" s="32"/>
      <c r="G289" s="32"/>
      <c r="H289" s="32"/>
      <c r="I289" s="32"/>
      <c r="J289" s="34"/>
      <c r="K289" s="35"/>
      <c r="L289" s="67"/>
      <c r="M289" s="32"/>
      <c r="N289" s="36">
        <f>L289*D289</f>
        <v>0</v>
      </c>
      <c r="O289" s="37"/>
      <c r="P289" s="118">
        <f>N289+(N289*O289)</f>
        <v>0</v>
      </c>
      <c r="Q289" s="133"/>
    </row>
    <row r="290" spans="1:17" ht="45" customHeight="1" thickBot="1">
      <c r="A290" s="104"/>
      <c r="B290" s="7"/>
      <c r="C290" s="8"/>
      <c r="D290" s="51"/>
      <c r="E290" s="12"/>
      <c r="F290" s="10"/>
      <c r="G290" s="10"/>
      <c r="H290" s="10"/>
      <c r="I290" s="10"/>
      <c r="J290" s="74" t="s">
        <v>103</v>
      </c>
      <c r="K290" s="75"/>
      <c r="L290" s="76"/>
      <c r="M290" s="10"/>
      <c r="N290" s="156">
        <f>SUM(N288:N289)</f>
        <v>0</v>
      </c>
      <c r="O290" s="157"/>
      <c r="P290" s="158"/>
      <c r="Q290" s="133"/>
    </row>
    <row r="291" spans="1:17" ht="50.25" customHeight="1">
      <c r="A291" s="54"/>
      <c r="B291" s="155" t="s">
        <v>64</v>
      </c>
      <c r="C291" s="138" t="s">
        <v>61</v>
      </c>
      <c r="D291" s="139"/>
      <c r="E291" s="100">
        <v>20</v>
      </c>
      <c r="F291"/>
      <c r="G291"/>
      <c r="H291"/>
      <c r="I291"/>
      <c r="M291"/>
      <c r="Q291" s="133"/>
    </row>
    <row r="292" spans="1:17" ht="23.25" customHeight="1">
      <c r="A292" s="54"/>
      <c r="B292" s="155"/>
      <c r="C292" s="138" t="s">
        <v>62</v>
      </c>
      <c r="D292" s="139"/>
      <c r="E292" s="100">
        <v>15</v>
      </c>
      <c r="F292"/>
      <c r="G292"/>
      <c r="H292"/>
      <c r="I292"/>
      <c r="M292"/>
      <c r="Q292" s="133"/>
    </row>
    <row r="293" spans="1:17" ht="33.75" customHeight="1">
      <c r="A293" s="54"/>
      <c r="B293" s="155" t="s">
        <v>63</v>
      </c>
      <c r="C293" s="138" t="s">
        <v>85</v>
      </c>
      <c r="D293" s="139"/>
      <c r="E293" s="100">
        <v>20</v>
      </c>
      <c r="F293"/>
      <c r="G293"/>
      <c r="H293"/>
      <c r="I293"/>
      <c r="M293"/>
      <c r="Q293" s="133"/>
    </row>
    <row r="294" spans="1:17" ht="33" customHeight="1">
      <c r="A294" s="54"/>
      <c r="B294" s="155"/>
      <c r="C294" s="138" t="s">
        <v>86</v>
      </c>
      <c r="D294" s="139"/>
      <c r="E294" s="100">
        <v>10</v>
      </c>
      <c r="F294"/>
      <c r="G294"/>
      <c r="H294"/>
      <c r="I294"/>
      <c r="M294"/>
      <c r="Q294" s="133"/>
    </row>
    <row r="295" spans="1:17" ht="45" customHeight="1" thickBot="1">
      <c r="A295" s="54"/>
      <c r="B295" s="7"/>
      <c r="C295" s="8"/>
      <c r="D295" s="51"/>
      <c r="E295" s="12"/>
      <c r="F295" s="10"/>
      <c r="G295" s="10"/>
      <c r="H295" s="10"/>
      <c r="I295" s="10"/>
      <c r="J295" s="52"/>
      <c r="L295" s="9"/>
      <c r="M295" s="10"/>
      <c r="N295" s="53"/>
      <c r="O295" s="53"/>
      <c r="P295" s="53"/>
      <c r="Q295" s="133"/>
    </row>
    <row r="296" spans="1:17" ht="44.25" customHeight="1" thickBot="1">
      <c r="A296" s="54"/>
      <c r="B296" s="22" t="s">
        <v>39</v>
      </c>
      <c r="C296" s="54"/>
      <c r="D296" s="54"/>
      <c r="Q296" s="133"/>
    </row>
    <row r="297" spans="1:17" ht="72.75" customHeight="1" thickBot="1">
      <c r="A297" s="23"/>
      <c r="B297" s="24" t="s">
        <v>7</v>
      </c>
      <c r="C297" s="25" t="s">
        <v>91</v>
      </c>
      <c r="D297" s="26" t="s">
        <v>115</v>
      </c>
      <c r="E297" s="26" t="s">
        <v>92</v>
      </c>
      <c r="F297" s="27"/>
      <c r="G297" s="93" t="s">
        <v>139</v>
      </c>
      <c r="H297" s="93" t="s">
        <v>140</v>
      </c>
      <c r="I297" s="93" t="s">
        <v>141</v>
      </c>
      <c r="J297" s="26" t="s">
        <v>93</v>
      </c>
      <c r="K297" s="26" t="s">
        <v>156</v>
      </c>
      <c r="L297" s="28" t="s">
        <v>94</v>
      </c>
      <c r="M297" s="29" t="s">
        <v>158</v>
      </c>
      <c r="N297" s="29" t="s">
        <v>113</v>
      </c>
      <c r="O297" s="29" t="s">
        <v>95</v>
      </c>
      <c r="P297" s="44" t="s">
        <v>114</v>
      </c>
      <c r="Q297" s="133"/>
    </row>
    <row r="298" spans="1:17" ht="76.5" customHeight="1" thickBot="1">
      <c r="A298" s="54"/>
      <c r="B298" s="31" t="s">
        <v>50</v>
      </c>
      <c r="C298" s="32" t="s">
        <v>97</v>
      </c>
      <c r="D298" s="59">
        <v>2</v>
      </c>
      <c r="E298" s="33">
        <v>2500</v>
      </c>
      <c r="F298" s="32"/>
      <c r="G298" s="32"/>
      <c r="H298" s="32"/>
      <c r="I298" s="32"/>
      <c r="J298" s="34"/>
      <c r="K298" s="35"/>
      <c r="L298" s="67"/>
      <c r="M298" s="32"/>
      <c r="N298" s="36">
        <f>L298*D298</f>
        <v>0</v>
      </c>
      <c r="O298" s="37"/>
      <c r="P298" s="118">
        <f>N298+(N298*O298)</f>
        <v>0</v>
      </c>
      <c r="Q298" s="133"/>
    </row>
    <row r="299" spans="1:17" ht="45" customHeight="1" thickBot="1">
      <c r="A299" s="104"/>
      <c r="B299" s="7"/>
      <c r="C299" s="8"/>
      <c r="D299" s="51"/>
      <c r="E299" s="12"/>
      <c r="F299" s="10"/>
      <c r="G299" s="10"/>
      <c r="H299" s="10"/>
      <c r="I299" s="10"/>
      <c r="J299" s="74" t="s">
        <v>103</v>
      </c>
      <c r="K299" s="75"/>
      <c r="L299" s="76"/>
      <c r="M299" s="10"/>
      <c r="N299" s="156">
        <f>SUM(N297:N298)</f>
        <v>0</v>
      </c>
      <c r="O299" s="157"/>
      <c r="P299" s="158"/>
      <c r="Q299" s="133"/>
    </row>
    <row r="300" spans="1:17" ht="51.75" customHeight="1">
      <c r="A300" s="54"/>
      <c r="B300" s="155" t="s">
        <v>64</v>
      </c>
      <c r="C300" s="138" t="s">
        <v>61</v>
      </c>
      <c r="D300" s="139"/>
      <c r="E300" s="100">
        <v>20</v>
      </c>
      <c r="F300"/>
      <c r="G300"/>
      <c r="H300"/>
      <c r="I300"/>
      <c r="M300"/>
      <c r="Q300" s="133"/>
    </row>
    <row r="301" spans="1:17" ht="36" customHeight="1">
      <c r="A301" s="54"/>
      <c r="B301" s="155"/>
      <c r="C301" s="138" t="s">
        <v>62</v>
      </c>
      <c r="D301" s="139"/>
      <c r="E301" s="100">
        <v>15</v>
      </c>
      <c r="F301"/>
      <c r="G301"/>
      <c r="H301"/>
      <c r="I301"/>
      <c r="M301"/>
      <c r="Q301" s="133"/>
    </row>
    <row r="302" spans="1:17" ht="53.25" customHeight="1">
      <c r="A302" s="54"/>
      <c r="B302" s="155" t="s">
        <v>63</v>
      </c>
      <c r="C302" s="138" t="s">
        <v>83</v>
      </c>
      <c r="D302" s="139"/>
      <c r="E302" s="100">
        <v>15</v>
      </c>
      <c r="F302"/>
      <c r="G302"/>
      <c r="H302"/>
      <c r="I302"/>
      <c r="M302"/>
      <c r="Q302" s="133"/>
    </row>
    <row r="303" spans="1:17" ht="28.5" customHeight="1">
      <c r="A303" s="54"/>
      <c r="B303" s="155"/>
      <c r="C303" s="138" t="s">
        <v>75</v>
      </c>
      <c r="D303" s="139"/>
      <c r="E303" s="100">
        <v>15</v>
      </c>
      <c r="F303"/>
      <c r="G303"/>
      <c r="H303"/>
      <c r="I303"/>
      <c r="M303"/>
      <c r="Q303" s="133"/>
    </row>
    <row r="304" spans="1:17" ht="45" customHeight="1" thickBot="1">
      <c r="A304" s="54"/>
      <c r="B304" s="7"/>
      <c r="C304" s="8"/>
      <c r="D304" s="51"/>
      <c r="E304" s="12"/>
      <c r="F304" s="10"/>
      <c r="G304" s="10"/>
      <c r="H304" s="10"/>
      <c r="I304" s="10"/>
      <c r="J304" s="52"/>
      <c r="L304" s="9"/>
      <c r="M304" s="10"/>
      <c r="N304" s="53"/>
      <c r="O304" s="53"/>
      <c r="P304" s="53"/>
      <c r="Q304" s="133"/>
    </row>
    <row r="305" spans="1:17" ht="44.25" customHeight="1" thickBot="1">
      <c r="A305" s="54"/>
      <c r="B305" s="22" t="s">
        <v>40</v>
      </c>
      <c r="C305" s="54"/>
      <c r="D305" s="54"/>
      <c r="Q305" s="133"/>
    </row>
    <row r="306" spans="1:17" ht="72.75" customHeight="1" thickBot="1">
      <c r="A306" s="23"/>
      <c r="B306" s="24" t="s">
        <v>7</v>
      </c>
      <c r="C306" s="25" t="s">
        <v>91</v>
      </c>
      <c r="D306" s="26" t="s">
        <v>115</v>
      </c>
      <c r="E306" s="26" t="s">
        <v>92</v>
      </c>
      <c r="F306" s="43" t="s">
        <v>3</v>
      </c>
      <c r="G306" s="93" t="s">
        <v>139</v>
      </c>
      <c r="H306" s="93" t="s">
        <v>140</v>
      </c>
      <c r="I306" s="93" t="s">
        <v>141</v>
      </c>
      <c r="J306" s="26" t="s">
        <v>93</v>
      </c>
      <c r="K306" s="26" t="s">
        <v>156</v>
      </c>
      <c r="L306" s="28" t="s">
        <v>94</v>
      </c>
      <c r="M306" s="29" t="s">
        <v>158</v>
      </c>
      <c r="N306" s="29" t="s">
        <v>113</v>
      </c>
      <c r="O306" s="29" t="s">
        <v>95</v>
      </c>
      <c r="P306" s="44" t="s">
        <v>114</v>
      </c>
      <c r="Q306" s="133"/>
    </row>
    <row r="307" spans="1:17" ht="165" customHeight="1" thickBot="1">
      <c r="A307" s="54"/>
      <c r="B307" s="31" t="s">
        <v>107</v>
      </c>
      <c r="C307" s="87" t="s">
        <v>131</v>
      </c>
      <c r="D307" s="59">
        <v>85</v>
      </c>
      <c r="E307" s="33">
        <v>1700</v>
      </c>
      <c r="F307" s="150" t="s">
        <v>44</v>
      </c>
      <c r="G307" s="91"/>
      <c r="H307" s="91"/>
      <c r="I307" s="91"/>
      <c r="J307" s="34"/>
      <c r="K307" s="35"/>
      <c r="L307" s="67"/>
      <c r="M307" s="91"/>
      <c r="N307" s="36">
        <f>L307*D307</f>
        <v>0</v>
      </c>
      <c r="O307" s="37"/>
      <c r="P307" s="118">
        <f>N307+(N307*O307)</f>
        <v>0</v>
      </c>
      <c r="Q307" s="133"/>
    </row>
    <row r="308" spans="1:17" ht="165" customHeight="1" thickBot="1">
      <c r="A308" s="54"/>
      <c r="B308" s="31" t="s">
        <v>108</v>
      </c>
      <c r="C308" s="88" t="s">
        <v>132</v>
      </c>
      <c r="D308" s="59">
        <v>35</v>
      </c>
      <c r="E308" s="33">
        <v>3000</v>
      </c>
      <c r="F308" s="151"/>
      <c r="G308" s="60"/>
      <c r="H308" s="60"/>
      <c r="I308" s="60"/>
      <c r="J308" s="34"/>
      <c r="K308" s="35"/>
      <c r="L308" s="67"/>
      <c r="M308" s="127"/>
      <c r="N308" s="36">
        <f>L308*D308</f>
        <v>0</v>
      </c>
      <c r="O308" s="37"/>
      <c r="P308" s="118">
        <f>N308+(N308*O308)</f>
        <v>0</v>
      </c>
      <c r="Q308" s="133"/>
    </row>
    <row r="309" spans="1:17" ht="45" customHeight="1" thickBot="1">
      <c r="A309" s="104"/>
      <c r="B309" s="7"/>
      <c r="C309" s="8"/>
      <c r="D309" s="51"/>
      <c r="E309" s="12"/>
      <c r="F309" s="10"/>
      <c r="G309" s="10"/>
      <c r="H309" s="10"/>
      <c r="I309" s="10"/>
      <c r="J309" s="74" t="s">
        <v>103</v>
      </c>
      <c r="K309" s="75"/>
      <c r="L309" s="76"/>
      <c r="M309" s="10"/>
      <c r="N309" s="156">
        <f>SUM(N307:N308)</f>
        <v>0</v>
      </c>
      <c r="O309" s="157"/>
      <c r="P309" s="158"/>
      <c r="Q309" s="133"/>
    </row>
    <row r="310" spans="1:17" ht="41.25" customHeight="1">
      <c r="A310" s="54"/>
      <c r="B310" s="152" t="s">
        <v>73</v>
      </c>
      <c r="C310" s="138" t="s">
        <v>76</v>
      </c>
      <c r="D310" s="139"/>
      <c r="E310" s="47">
        <v>15</v>
      </c>
      <c r="F310"/>
      <c r="G310"/>
      <c r="H310"/>
      <c r="I310"/>
      <c r="M310"/>
      <c r="Q310" s="133"/>
    </row>
    <row r="311" spans="1:17" ht="27" customHeight="1">
      <c r="A311" s="54"/>
      <c r="B311" s="153"/>
      <c r="C311" s="138" t="s">
        <v>77</v>
      </c>
      <c r="D311" s="139"/>
      <c r="E311" s="47">
        <v>5</v>
      </c>
      <c r="F311"/>
      <c r="G311"/>
      <c r="H311"/>
      <c r="I311"/>
      <c r="M311"/>
      <c r="Q311" s="133"/>
    </row>
    <row r="312" spans="1:17" ht="42.75" customHeight="1">
      <c r="A312" s="54"/>
      <c r="B312" s="153"/>
      <c r="C312" s="138" t="s">
        <v>78</v>
      </c>
      <c r="D312" s="139"/>
      <c r="E312" s="47">
        <v>5</v>
      </c>
      <c r="F312"/>
      <c r="G312"/>
      <c r="H312"/>
      <c r="I312"/>
      <c r="M312"/>
      <c r="Q312" s="133"/>
    </row>
    <row r="313" spans="1:17" ht="31.5" customHeight="1">
      <c r="A313" s="54"/>
      <c r="B313" s="153"/>
      <c r="C313" s="138" t="s">
        <v>79</v>
      </c>
      <c r="D313" s="139"/>
      <c r="E313" s="108">
        <v>10</v>
      </c>
      <c r="F313"/>
      <c r="G313"/>
      <c r="H313"/>
      <c r="I313"/>
      <c r="M313"/>
      <c r="Q313" s="133"/>
    </row>
    <row r="314" spans="1:17" ht="31.5" customHeight="1">
      <c r="A314" s="54"/>
      <c r="B314" s="153"/>
      <c r="C314" s="138" t="s">
        <v>89</v>
      </c>
      <c r="D314" s="139"/>
      <c r="E314" s="108">
        <v>5</v>
      </c>
      <c r="F314"/>
      <c r="G314"/>
      <c r="H314"/>
      <c r="I314"/>
      <c r="M314"/>
      <c r="Q314" s="133"/>
    </row>
    <row r="315" spans="1:17" ht="31.5" customHeight="1">
      <c r="A315" s="54"/>
      <c r="B315" s="154"/>
      <c r="C315" s="138" t="s">
        <v>90</v>
      </c>
      <c r="D315" s="139"/>
      <c r="E315" s="47">
        <v>25</v>
      </c>
      <c r="F315"/>
      <c r="G315"/>
      <c r="H315"/>
      <c r="I315"/>
      <c r="M315"/>
      <c r="Q315" s="133"/>
    </row>
    <row r="316" spans="1:17" ht="45" customHeight="1" thickBot="1">
      <c r="A316" s="54"/>
      <c r="B316" s="7"/>
      <c r="C316" s="8"/>
      <c r="D316" s="51"/>
      <c r="E316" s="12"/>
      <c r="F316" s="10"/>
      <c r="G316" s="10"/>
      <c r="H316" s="10"/>
      <c r="I316" s="10"/>
      <c r="J316" s="52"/>
      <c r="L316" s="9"/>
      <c r="M316" s="10"/>
      <c r="N316" s="53"/>
      <c r="O316" s="53"/>
      <c r="P316" s="53"/>
      <c r="Q316" s="133"/>
    </row>
    <row r="317" spans="1:17" ht="44.25" customHeight="1" thickBot="1">
      <c r="A317" s="54"/>
      <c r="B317" s="22" t="s">
        <v>149</v>
      </c>
      <c r="C317" s="54"/>
      <c r="D317" s="54"/>
      <c r="Q317" s="133"/>
    </row>
    <row r="318" spans="1:17" ht="72.75" customHeight="1" thickBot="1">
      <c r="A318" s="23"/>
      <c r="B318" s="24" t="s">
        <v>7</v>
      </c>
      <c r="C318" s="25" t="s">
        <v>91</v>
      </c>
      <c r="D318" s="26" t="s">
        <v>115</v>
      </c>
      <c r="E318" s="26" t="s">
        <v>92</v>
      </c>
      <c r="F318" s="27"/>
      <c r="G318" s="93" t="s">
        <v>139</v>
      </c>
      <c r="H318" s="93" t="s">
        <v>140</v>
      </c>
      <c r="I318" s="93" t="s">
        <v>141</v>
      </c>
      <c r="J318" s="26" t="s">
        <v>93</v>
      </c>
      <c r="K318" s="26" t="s">
        <v>156</v>
      </c>
      <c r="L318" s="28" t="s">
        <v>94</v>
      </c>
      <c r="M318" s="29" t="s">
        <v>158</v>
      </c>
      <c r="N318" s="29" t="s">
        <v>113</v>
      </c>
      <c r="O318" s="29" t="s">
        <v>95</v>
      </c>
      <c r="P318" s="44" t="s">
        <v>114</v>
      </c>
      <c r="Q318" s="133"/>
    </row>
    <row r="319" spans="1:17" ht="141" customHeight="1" thickBot="1">
      <c r="A319" s="54"/>
      <c r="B319" s="31" t="s">
        <v>133</v>
      </c>
      <c r="C319" s="32" t="s">
        <v>134</v>
      </c>
      <c r="D319" s="59">
        <v>5</v>
      </c>
      <c r="E319" s="33">
        <v>2700</v>
      </c>
      <c r="F319" s="32"/>
      <c r="G319" s="32"/>
      <c r="H319" s="32"/>
      <c r="I319" s="32"/>
      <c r="J319" s="34"/>
      <c r="K319" s="35"/>
      <c r="L319" s="67"/>
      <c r="M319" s="32"/>
      <c r="N319" s="36">
        <f>L319*D319</f>
        <v>0</v>
      </c>
      <c r="O319" s="37"/>
      <c r="P319" s="118">
        <f>N319+(N319*O319)</f>
        <v>0</v>
      </c>
      <c r="Q319" s="133"/>
    </row>
    <row r="320" spans="1:17" ht="45" customHeight="1" thickBot="1">
      <c r="A320" s="104"/>
      <c r="B320" s="7"/>
      <c r="C320" s="8"/>
      <c r="D320" s="51"/>
      <c r="E320" s="12"/>
      <c r="F320" s="10"/>
      <c r="G320" s="10"/>
      <c r="H320" s="10"/>
      <c r="I320" s="10"/>
      <c r="J320" s="74" t="s">
        <v>103</v>
      </c>
      <c r="K320" s="75"/>
      <c r="L320" s="76"/>
      <c r="M320" s="10"/>
      <c r="N320" s="156">
        <f>SUM(N318:N319)</f>
        <v>0</v>
      </c>
      <c r="O320" s="157"/>
      <c r="P320" s="158"/>
      <c r="Q320" s="133"/>
    </row>
    <row r="321" spans="1:17" ht="40.5" customHeight="1">
      <c r="A321" s="54"/>
      <c r="B321" s="152" t="s">
        <v>73</v>
      </c>
      <c r="C321" s="138" t="s">
        <v>87</v>
      </c>
      <c r="D321" s="139"/>
      <c r="E321" s="108">
        <v>30</v>
      </c>
      <c r="F321"/>
      <c r="G321"/>
      <c r="H321"/>
      <c r="I321"/>
      <c r="M321"/>
      <c r="Q321" s="133"/>
    </row>
    <row r="322" spans="1:17" ht="40.5" customHeight="1">
      <c r="A322" s="54"/>
      <c r="B322" s="154"/>
      <c r="C322" s="138" t="s">
        <v>90</v>
      </c>
      <c r="D322" s="139"/>
      <c r="E322" s="47">
        <v>35</v>
      </c>
      <c r="F322"/>
      <c r="G322"/>
      <c r="H322"/>
      <c r="I322"/>
      <c r="M322"/>
      <c r="Q322" s="133"/>
    </row>
    <row r="323" spans="1:17" ht="45" customHeight="1" thickBot="1">
      <c r="A323" s="54"/>
      <c r="B323" s="7"/>
      <c r="C323" s="8"/>
      <c r="D323" s="51"/>
      <c r="E323" s="12"/>
      <c r="F323" s="10"/>
      <c r="G323" s="10"/>
      <c r="H323" s="10"/>
      <c r="I323" s="10"/>
      <c r="J323" s="52"/>
      <c r="L323" s="9"/>
      <c r="M323" s="10"/>
      <c r="N323" s="53"/>
      <c r="O323" s="53"/>
      <c r="P323" s="53"/>
      <c r="Q323" s="133"/>
    </row>
    <row r="324" spans="1:17" ht="44.25" customHeight="1" thickBot="1">
      <c r="A324" s="54"/>
      <c r="B324" s="22" t="s">
        <v>150</v>
      </c>
      <c r="C324" s="54"/>
      <c r="D324" s="54"/>
      <c r="Q324" s="133"/>
    </row>
    <row r="325" spans="1:17" ht="72.75" customHeight="1" thickBot="1">
      <c r="A325" s="23"/>
      <c r="B325" s="24" t="s">
        <v>7</v>
      </c>
      <c r="C325" s="25" t="s">
        <v>91</v>
      </c>
      <c r="D325" s="26" t="s">
        <v>115</v>
      </c>
      <c r="E325" s="26" t="s">
        <v>92</v>
      </c>
      <c r="F325" s="43" t="s">
        <v>3</v>
      </c>
      <c r="G325" s="93" t="s">
        <v>139</v>
      </c>
      <c r="H325" s="93" t="s">
        <v>140</v>
      </c>
      <c r="I325" s="93" t="s">
        <v>141</v>
      </c>
      <c r="J325" s="26" t="s">
        <v>93</v>
      </c>
      <c r="K325" s="26" t="s">
        <v>156</v>
      </c>
      <c r="L325" s="28" t="s">
        <v>94</v>
      </c>
      <c r="M325" s="29" t="s">
        <v>158</v>
      </c>
      <c r="N325" s="29" t="s">
        <v>113</v>
      </c>
      <c r="O325" s="29" t="s">
        <v>95</v>
      </c>
      <c r="P325" s="44" t="s">
        <v>114</v>
      </c>
      <c r="Q325" s="133"/>
    </row>
    <row r="326" spans="1:17" ht="124.5" customHeight="1" thickBot="1">
      <c r="A326" s="54"/>
      <c r="B326" s="31" t="s">
        <v>135</v>
      </c>
      <c r="C326" s="15" t="s">
        <v>136</v>
      </c>
      <c r="D326" s="59">
        <v>95</v>
      </c>
      <c r="E326" s="33">
        <v>550</v>
      </c>
      <c r="F326" s="15" t="s">
        <v>43</v>
      </c>
      <c r="G326" s="92"/>
      <c r="H326" s="92"/>
      <c r="I326" s="92"/>
      <c r="J326" s="34"/>
      <c r="K326" s="35"/>
      <c r="L326" s="67"/>
      <c r="M326" s="92"/>
      <c r="N326" s="36">
        <f>L326*D326</f>
        <v>0</v>
      </c>
      <c r="O326" s="37"/>
      <c r="P326" s="118">
        <f>N326+(N326*O326)</f>
        <v>0</v>
      </c>
      <c r="Q326" s="133"/>
    </row>
    <row r="327" spans="1:17" ht="45" customHeight="1" thickBot="1">
      <c r="A327" s="104"/>
      <c r="B327" s="7"/>
      <c r="C327" s="8"/>
      <c r="D327" s="51"/>
      <c r="E327" s="12"/>
      <c r="F327" s="10"/>
      <c r="G327" s="10"/>
      <c r="H327" s="10"/>
      <c r="I327" s="10"/>
      <c r="J327" s="74" t="s">
        <v>103</v>
      </c>
      <c r="K327" s="75"/>
      <c r="L327" s="76"/>
      <c r="M327" s="10"/>
      <c r="N327" s="156">
        <f>SUM(N325:N326)</f>
        <v>0</v>
      </c>
      <c r="O327" s="157"/>
      <c r="P327" s="158"/>
      <c r="Q327" s="133"/>
    </row>
    <row r="328" spans="1:17" ht="28.5" customHeight="1">
      <c r="A328" s="54"/>
      <c r="B328" s="152" t="s">
        <v>73</v>
      </c>
      <c r="C328" s="138" t="s">
        <v>79</v>
      </c>
      <c r="D328" s="139"/>
      <c r="E328" s="108">
        <v>30</v>
      </c>
      <c r="F328"/>
      <c r="G328"/>
      <c r="H328"/>
      <c r="I328"/>
      <c r="M328"/>
      <c r="Q328" s="133"/>
    </row>
    <row r="329" spans="1:17" ht="28.5" customHeight="1">
      <c r="A329" s="54"/>
      <c r="B329" s="153"/>
      <c r="C329" s="138" t="s">
        <v>89</v>
      </c>
      <c r="D329" s="139"/>
      <c r="E329" s="108">
        <v>10</v>
      </c>
      <c r="F329"/>
      <c r="G329"/>
      <c r="H329"/>
      <c r="I329"/>
      <c r="M329"/>
      <c r="Q329" s="133"/>
    </row>
    <row r="330" spans="1:17" ht="28.5" customHeight="1">
      <c r="A330" s="54"/>
      <c r="B330" s="154"/>
      <c r="C330" s="138" t="s">
        <v>90</v>
      </c>
      <c r="D330" s="139"/>
      <c r="E330" s="47">
        <v>25</v>
      </c>
      <c r="F330"/>
      <c r="G330"/>
      <c r="H330"/>
      <c r="I330"/>
      <c r="M330"/>
      <c r="Q330" s="133"/>
    </row>
    <row r="331" spans="1:17" ht="45" customHeight="1" thickBot="1">
      <c r="A331" s="54"/>
      <c r="B331" s="7"/>
      <c r="C331" s="8"/>
      <c r="D331" s="51"/>
      <c r="E331" s="12"/>
      <c r="F331" s="10"/>
      <c r="G331" s="10"/>
      <c r="H331" s="10"/>
      <c r="I331" s="10"/>
      <c r="J331" s="52"/>
      <c r="L331" s="9"/>
      <c r="M331" s="10"/>
      <c r="N331" s="53"/>
      <c r="O331" s="53"/>
      <c r="P331" s="53"/>
      <c r="Q331" s="133"/>
    </row>
    <row r="332" spans="1:17" ht="44.25" customHeight="1" thickBot="1">
      <c r="A332" s="54"/>
      <c r="B332" s="22" t="s">
        <v>151</v>
      </c>
      <c r="C332" s="54"/>
      <c r="D332" s="54"/>
      <c r="Q332" s="133"/>
    </row>
    <row r="333" spans="1:17" ht="72.75" customHeight="1" thickBot="1">
      <c r="A333" s="23"/>
      <c r="B333" s="24" t="s">
        <v>7</v>
      </c>
      <c r="C333" s="25" t="s">
        <v>91</v>
      </c>
      <c r="D333" s="26" t="s">
        <v>115</v>
      </c>
      <c r="E333" s="26" t="s">
        <v>92</v>
      </c>
      <c r="F333" s="27"/>
      <c r="G333" s="93" t="s">
        <v>139</v>
      </c>
      <c r="H333" s="93" t="s">
        <v>140</v>
      </c>
      <c r="I333" s="93" t="s">
        <v>141</v>
      </c>
      <c r="J333" s="26" t="s">
        <v>93</v>
      </c>
      <c r="K333" s="26" t="s">
        <v>156</v>
      </c>
      <c r="L333" s="28" t="s">
        <v>94</v>
      </c>
      <c r="M333" s="29" t="s">
        <v>158</v>
      </c>
      <c r="N333" s="29" t="s">
        <v>113</v>
      </c>
      <c r="O333" s="29" t="s">
        <v>95</v>
      </c>
      <c r="P333" s="44" t="s">
        <v>114</v>
      </c>
      <c r="Q333" s="133"/>
    </row>
    <row r="334" spans="1:17" ht="149.25" customHeight="1" thickBot="1">
      <c r="A334" s="54"/>
      <c r="B334" s="31" t="s">
        <v>137</v>
      </c>
      <c r="C334" s="15" t="s">
        <v>138</v>
      </c>
      <c r="D334" s="59">
        <v>85</v>
      </c>
      <c r="E334" s="33">
        <v>1000</v>
      </c>
      <c r="F334" s="15" t="s">
        <v>43</v>
      </c>
      <c r="G334" s="92"/>
      <c r="H334" s="92"/>
      <c r="I334" s="92"/>
      <c r="J334" s="34"/>
      <c r="K334" s="35"/>
      <c r="L334" s="67"/>
      <c r="M334" s="92"/>
      <c r="N334" s="36">
        <f>L334*D334</f>
        <v>0</v>
      </c>
      <c r="O334" s="37"/>
      <c r="P334" s="118">
        <f>N334+(N334*O334)</f>
        <v>0</v>
      </c>
      <c r="Q334" s="133"/>
    </row>
    <row r="335" spans="1:17" ht="45" customHeight="1" thickBot="1">
      <c r="A335" s="104"/>
      <c r="B335" s="7"/>
      <c r="C335" s="8"/>
      <c r="D335" s="51"/>
      <c r="E335" s="12"/>
      <c r="F335" s="10"/>
      <c r="G335" s="10"/>
      <c r="H335" s="10"/>
      <c r="I335" s="10"/>
      <c r="J335" s="74" t="s">
        <v>103</v>
      </c>
      <c r="K335" s="75"/>
      <c r="L335" s="76"/>
      <c r="M335" s="10"/>
      <c r="N335" s="156">
        <f>SUM(N333:N334)</f>
        <v>0</v>
      </c>
      <c r="O335" s="157"/>
      <c r="P335" s="158"/>
      <c r="Q335" s="133"/>
    </row>
    <row r="336" spans="1:13" ht="37.5" customHeight="1">
      <c r="A336" s="54"/>
      <c r="B336" s="152" t="s">
        <v>73</v>
      </c>
      <c r="C336" s="138" t="s">
        <v>79</v>
      </c>
      <c r="D336" s="139"/>
      <c r="E336" s="108">
        <v>30</v>
      </c>
      <c r="F336"/>
      <c r="G336"/>
      <c r="H336"/>
      <c r="I336"/>
      <c r="M336"/>
    </row>
    <row r="337" spans="1:13" ht="37.5" customHeight="1">
      <c r="A337" s="54"/>
      <c r="B337" s="153"/>
      <c r="C337" s="138" t="s">
        <v>89</v>
      </c>
      <c r="D337" s="139"/>
      <c r="E337" s="108">
        <v>10</v>
      </c>
      <c r="F337"/>
      <c r="G337"/>
      <c r="H337"/>
      <c r="I337"/>
      <c r="M337"/>
    </row>
    <row r="338" spans="1:13" ht="37.5" customHeight="1">
      <c r="A338" s="54"/>
      <c r="B338" s="154"/>
      <c r="C338" s="138" t="s">
        <v>90</v>
      </c>
      <c r="D338" s="139"/>
      <c r="E338" s="47">
        <v>25</v>
      </c>
      <c r="F338"/>
      <c r="G338"/>
      <c r="H338"/>
      <c r="I338"/>
      <c r="M338"/>
    </row>
    <row r="339" spans="1:16" ht="40.5" customHeight="1">
      <c r="A339" s="54"/>
      <c r="B339" s="58"/>
      <c r="C339" s="51"/>
      <c r="D339" s="12"/>
      <c r="E339" s="10"/>
      <c r="F339"/>
      <c r="G339"/>
      <c r="H339"/>
      <c r="I339"/>
      <c r="M339"/>
      <c r="N339" s="136"/>
      <c r="O339" s="136"/>
      <c r="P339" s="136"/>
    </row>
    <row r="340" spans="1:16" ht="100.5" customHeight="1" thickBot="1">
      <c r="A340" s="54"/>
      <c r="C340" s="54"/>
      <c r="D340" s="1"/>
      <c r="E340" s="5"/>
      <c r="F340"/>
      <c r="G340"/>
      <c r="H340"/>
      <c r="I340"/>
      <c r="M340"/>
      <c r="N340" s="144"/>
      <c r="O340" s="145"/>
      <c r="P340" s="145"/>
    </row>
    <row r="341" spans="1:16" ht="116.25" customHeight="1" thickBot="1">
      <c r="A341" s="54"/>
      <c r="B341" s="103" t="s">
        <v>160</v>
      </c>
      <c r="C341" s="140" t="s">
        <v>155</v>
      </c>
      <c r="D341" s="141"/>
      <c r="E341" s="141"/>
      <c r="F341" s="141"/>
      <c r="G341"/>
      <c r="H341"/>
      <c r="I341"/>
      <c r="M341"/>
      <c r="N341" s="142"/>
      <c r="O341" s="143"/>
      <c r="P341" s="143"/>
    </row>
    <row r="342" spans="1:16" ht="141.75" customHeight="1" thickBot="1">
      <c r="A342" s="54"/>
      <c r="B342" s="90" t="s">
        <v>29</v>
      </c>
      <c r="C342" s="140" t="s">
        <v>154</v>
      </c>
      <c r="D342" s="141"/>
      <c r="E342" s="141"/>
      <c r="F342" s="141"/>
      <c r="G342"/>
      <c r="H342"/>
      <c r="I342"/>
      <c r="M342"/>
      <c r="N342" s="144"/>
      <c r="O342" s="145"/>
      <c r="P342" s="145"/>
    </row>
    <row r="343" spans="14:16" ht="54" customHeight="1">
      <c r="N343" s="142"/>
      <c r="O343" s="143"/>
      <c r="P343" s="143"/>
    </row>
  </sheetData>
  <sheetProtection/>
  <mergeCells count="283">
    <mergeCell ref="K108:K109"/>
    <mergeCell ref="K8:K14"/>
    <mergeCell ref="K27:K33"/>
    <mergeCell ref="K46:K50"/>
    <mergeCell ref="K63:K67"/>
    <mergeCell ref="K80:K81"/>
    <mergeCell ref="K94:K95"/>
    <mergeCell ref="N343:P343"/>
    <mergeCell ref="N335:P335"/>
    <mergeCell ref="C16:D16"/>
    <mergeCell ref="C17:D17"/>
    <mergeCell ref="C18:D18"/>
    <mergeCell ref="C19:D19"/>
    <mergeCell ref="N290:P290"/>
    <mergeCell ref="N299:P299"/>
    <mergeCell ref="N309:P309"/>
    <mergeCell ref="N320:P320"/>
    <mergeCell ref="B6:F6"/>
    <mergeCell ref="C35:D35"/>
    <mergeCell ref="C36:D36"/>
    <mergeCell ref="C37:D37"/>
    <mergeCell ref="C38:D38"/>
    <mergeCell ref="N282:P282"/>
    <mergeCell ref="N173:P173"/>
    <mergeCell ref="N182:P182"/>
    <mergeCell ref="N191:P191"/>
    <mergeCell ref="N200:P200"/>
    <mergeCell ref="N327:P327"/>
    <mergeCell ref="N227:P227"/>
    <mergeCell ref="N236:P236"/>
    <mergeCell ref="N245:P245"/>
    <mergeCell ref="N255:P255"/>
    <mergeCell ref="N264:P264"/>
    <mergeCell ref="N273:P273"/>
    <mergeCell ref="N209:P209"/>
    <mergeCell ref="N218:P218"/>
    <mergeCell ref="N119:P119"/>
    <mergeCell ref="N128:P128"/>
    <mergeCell ref="N137:P137"/>
    <mergeCell ref="N146:P146"/>
    <mergeCell ref="N155:P155"/>
    <mergeCell ref="N164:P164"/>
    <mergeCell ref="B1:P1"/>
    <mergeCell ref="B194:B195"/>
    <mergeCell ref="B192:B193"/>
    <mergeCell ref="B183:B184"/>
    <mergeCell ref="B25:F25"/>
    <mergeCell ref="B44:F44"/>
    <mergeCell ref="C52:D52"/>
    <mergeCell ref="C53:D53"/>
    <mergeCell ref="C54:D54"/>
    <mergeCell ref="C55:D55"/>
    <mergeCell ref="B185:B186"/>
    <mergeCell ref="C56:D56"/>
    <mergeCell ref="B61:F61"/>
    <mergeCell ref="C69:D69"/>
    <mergeCell ref="C70:D70"/>
    <mergeCell ref="C71:D71"/>
    <mergeCell ref="C72:D72"/>
    <mergeCell ref="C83:D83"/>
    <mergeCell ref="B221:B222"/>
    <mergeCell ref="B219:B220"/>
    <mergeCell ref="C84:D84"/>
    <mergeCell ref="C85:D85"/>
    <mergeCell ref="C86:D86"/>
    <mergeCell ref="C97:D97"/>
    <mergeCell ref="C98:D98"/>
    <mergeCell ref="C99:D99"/>
    <mergeCell ref="C100:D100"/>
    <mergeCell ref="C111:D111"/>
    <mergeCell ref="B203:B204"/>
    <mergeCell ref="B210:B211"/>
    <mergeCell ref="C112:D112"/>
    <mergeCell ref="C113:D113"/>
    <mergeCell ref="C114:D114"/>
    <mergeCell ref="C120:D120"/>
    <mergeCell ref="C121:D121"/>
    <mergeCell ref="C122:D122"/>
    <mergeCell ref="B156:B157"/>
    <mergeCell ref="B158:B159"/>
    <mergeCell ref="B176:B177"/>
    <mergeCell ref="B165:B166"/>
    <mergeCell ref="B174:B175"/>
    <mergeCell ref="B167:B168"/>
    <mergeCell ref="C123:D123"/>
    <mergeCell ref="C129:D129"/>
    <mergeCell ref="C130:D130"/>
    <mergeCell ref="C131:D131"/>
    <mergeCell ref="C132:D132"/>
    <mergeCell ref="C138:D138"/>
    <mergeCell ref="B140:B141"/>
    <mergeCell ref="B138:B139"/>
    <mergeCell ref="B149:B150"/>
    <mergeCell ref="C139:D139"/>
    <mergeCell ref="C140:D140"/>
    <mergeCell ref="C141:D141"/>
    <mergeCell ref="C147:D147"/>
    <mergeCell ref="C148:D148"/>
    <mergeCell ref="C149:D149"/>
    <mergeCell ref="C150:D150"/>
    <mergeCell ref="C158:D158"/>
    <mergeCell ref="C159:D159"/>
    <mergeCell ref="B129:B130"/>
    <mergeCell ref="B111:B112"/>
    <mergeCell ref="B120:B121"/>
    <mergeCell ref="C165:D165"/>
    <mergeCell ref="C156:D156"/>
    <mergeCell ref="C157:D157"/>
    <mergeCell ref="B131:B132"/>
    <mergeCell ref="B147:B148"/>
    <mergeCell ref="N62:P62"/>
    <mergeCell ref="N61:P61"/>
    <mergeCell ref="C166:D166"/>
    <mergeCell ref="C167:D167"/>
    <mergeCell ref="B122:B123"/>
    <mergeCell ref="B69:B70"/>
    <mergeCell ref="B71:B72"/>
    <mergeCell ref="B113:B114"/>
    <mergeCell ref="B97:B98"/>
    <mergeCell ref="B99:B100"/>
    <mergeCell ref="N80:P80"/>
    <mergeCell ref="N81:P81"/>
    <mergeCell ref="N92:P92"/>
    <mergeCell ref="B83:B84"/>
    <mergeCell ref="B85:B86"/>
    <mergeCell ref="N79:P79"/>
    <mergeCell ref="N96:P96"/>
    <mergeCell ref="N106:P106"/>
    <mergeCell ref="N107:P107"/>
    <mergeCell ref="N108:P108"/>
    <mergeCell ref="N109:P109"/>
    <mergeCell ref="N63:P63"/>
    <mergeCell ref="N64:P64"/>
    <mergeCell ref="N65:P65"/>
    <mergeCell ref="N66:P66"/>
    <mergeCell ref="N67:P67"/>
    <mergeCell ref="N94:P94"/>
    <mergeCell ref="N95:P95"/>
    <mergeCell ref="N7:P7"/>
    <mergeCell ref="N6:P6"/>
    <mergeCell ref="N8:P8"/>
    <mergeCell ref="N9:P9"/>
    <mergeCell ref="N11:P11"/>
    <mergeCell ref="N78:P78"/>
    <mergeCell ref="N68:P68"/>
    <mergeCell ref="N48:P48"/>
    <mergeCell ref="N26:P26"/>
    <mergeCell ref="B52:B53"/>
    <mergeCell ref="N13:P13"/>
    <mergeCell ref="N14:P14"/>
    <mergeCell ref="N15:P15"/>
    <mergeCell ref="N46:P46"/>
    <mergeCell ref="N30:P30"/>
    <mergeCell ref="N31:P31"/>
    <mergeCell ref="N47:P47"/>
    <mergeCell ref="N49:P49"/>
    <mergeCell ref="B54:B55"/>
    <mergeCell ref="N50:P50"/>
    <mergeCell ref="N51:P51"/>
    <mergeCell ref="B16:B17"/>
    <mergeCell ref="B18:B19"/>
    <mergeCell ref="C168:D168"/>
    <mergeCell ref="B35:B36"/>
    <mergeCell ref="B37:B38"/>
    <mergeCell ref="N27:P27"/>
    <mergeCell ref="N28:P28"/>
    <mergeCell ref="C174:D174"/>
    <mergeCell ref="C175:D175"/>
    <mergeCell ref="C176:D176"/>
    <mergeCell ref="C177:D177"/>
    <mergeCell ref="N34:P34"/>
    <mergeCell ref="N45:P45"/>
    <mergeCell ref="N44:P44"/>
    <mergeCell ref="N110:P110"/>
    <mergeCell ref="N82:P82"/>
    <mergeCell ref="N93:P93"/>
    <mergeCell ref="B228:B229"/>
    <mergeCell ref="B230:B231"/>
    <mergeCell ref="C183:D183"/>
    <mergeCell ref="C184:D184"/>
    <mergeCell ref="C185:D185"/>
    <mergeCell ref="C186:D186"/>
    <mergeCell ref="C192:D192"/>
    <mergeCell ref="C193:D193"/>
    <mergeCell ref="B201:B202"/>
    <mergeCell ref="B212:B213"/>
    <mergeCell ref="C194:D194"/>
    <mergeCell ref="C195:D195"/>
    <mergeCell ref="B237:B238"/>
    <mergeCell ref="B246:B247"/>
    <mergeCell ref="B248:B250"/>
    <mergeCell ref="B239:B240"/>
    <mergeCell ref="C201:D201"/>
    <mergeCell ref="C202:D202"/>
    <mergeCell ref="C203:D203"/>
    <mergeCell ref="C204:D204"/>
    <mergeCell ref="C210:D210"/>
    <mergeCell ref="C211:D211"/>
    <mergeCell ref="B256:B257"/>
    <mergeCell ref="B258:B259"/>
    <mergeCell ref="C212:D212"/>
    <mergeCell ref="C213:D213"/>
    <mergeCell ref="C219:D219"/>
    <mergeCell ref="C220:D220"/>
    <mergeCell ref="C221:D221"/>
    <mergeCell ref="C222:D222"/>
    <mergeCell ref="C228:D228"/>
    <mergeCell ref="C229:D229"/>
    <mergeCell ref="B265:B266"/>
    <mergeCell ref="B267:B268"/>
    <mergeCell ref="C230:D230"/>
    <mergeCell ref="C231:D231"/>
    <mergeCell ref="C237:D237"/>
    <mergeCell ref="C238:D238"/>
    <mergeCell ref="C239:D239"/>
    <mergeCell ref="C240:D240"/>
    <mergeCell ref="C246:D246"/>
    <mergeCell ref="C247:D247"/>
    <mergeCell ref="B283:B285"/>
    <mergeCell ref="B274:B275"/>
    <mergeCell ref="B276:B277"/>
    <mergeCell ref="C248:D248"/>
    <mergeCell ref="C249:D249"/>
    <mergeCell ref="C250:D250"/>
    <mergeCell ref="C256:D256"/>
    <mergeCell ref="C257:D257"/>
    <mergeCell ref="C258:D258"/>
    <mergeCell ref="C259:D259"/>
    <mergeCell ref="B291:B292"/>
    <mergeCell ref="B293:B294"/>
    <mergeCell ref="C265:D265"/>
    <mergeCell ref="C266:D266"/>
    <mergeCell ref="C267:D267"/>
    <mergeCell ref="C268:D268"/>
    <mergeCell ref="C274:D274"/>
    <mergeCell ref="C275:D275"/>
    <mergeCell ref="C276:D276"/>
    <mergeCell ref="C277:D277"/>
    <mergeCell ref="B310:B315"/>
    <mergeCell ref="B300:B301"/>
    <mergeCell ref="B302:B303"/>
    <mergeCell ref="C283:D283"/>
    <mergeCell ref="C284:D284"/>
    <mergeCell ref="C285:D285"/>
    <mergeCell ref="C291:D291"/>
    <mergeCell ref="C292:D292"/>
    <mergeCell ref="C293:D293"/>
    <mergeCell ref="C294:D294"/>
    <mergeCell ref="B336:B338"/>
    <mergeCell ref="C300:D300"/>
    <mergeCell ref="C301:D301"/>
    <mergeCell ref="C302:D302"/>
    <mergeCell ref="C303:D303"/>
    <mergeCell ref="C310:D310"/>
    <mergeCell ref="C311:D311"/>
    <mergeCell ref="C312:D312"/>
    <mergeCell ref="C313:D313"/>
    <mergeCell ref="C314:D314"/>
    <mergeCell ref="B328:B330"/>
    <mergeCell ref="B321:B322"/>
    <mergeCell ref="C315:D315"/>
    <mergeCell ref="C321:D321"/>
    <mergeCell ref="C322:D322"/>
    <mergeCell ref="C328:D328"/>
    <mergeCell ref="C329:D329"/>
    <mergeCell ref="C330:D330"/>
    <mergeCell ref="E10:F10"/>
    <mergeCell ref="N10:P10"/>
    <mergeCell ref="E29:F29"/>
    <mergeCell ref="N29:P29"/>
    <mergeCell ref="F307:F308"/>
    <mergeCell ref="N340:P340"/>
    <mergeCell ref="N32:P32"/>
    <mergeCell ref="N33:P33"/>
    <mergeCell ref="N12:P12"/>
    <mergeCell ref="N25:P25"/>
    <mergeCell ref="C336:D336"/>
    <mergeCell ref="C337:D337"/>
    <mergeCell ref="C338:D338"/>
    <mergeCell ref="C341:F341"/>
    <mergeCell ref="C342:F342"/>
    <mergeCell ref="N341:P341"/>
    <mergeCell ref="N342:P342"/>
  </mergeCells>
  <printOptions/>
  <pageMargins left="0.1968503937007874" right="0.1968503937007874" top="0.15748031496062992" bottom="0.15748031496062992" header="0.31496062992125984" footer="0.31496062992125984"/>
  <pageSetup horizontalDpi="600" verticalDpi="600" orientation="landscape" paperSize="8" scale="85" r:id="rId2"/>
  <rowBreaks count="32" manualBreakCount="32">
    <brk id="20" max="255" man="1"/>
    <brk id="34" max="255" man="1"/>
    <brk id="39" max="255" man="1"/>
    <brk id="56" max="255" man="1"/>
    <brk id="73" max="255" man="1"/>
    <brk id="87" max="255" man="1"/>
    <brk id="101" max="255" man="1"/>
    <brk id="115" max="255" man="1"/>
    <brk id="124" max="255" man="1"/>
    <brk id="133" max="255" man="1"/>
    <brk id="142" max="255" man="1"/>
    <brk id="151" max="255" man="1"/>
    <brk id="160" max="255" man="1"/>
    <brk id="169" max="255" man="1"/>
    <brk id="178" max="255" man="1"/>
    <brk id="187" max="255" man="1"/>
    <brk id="196" max="255" man="1"/>
    <brk id="205" max="255" man="1"/>
    <brk id="214" max="255" man="1"/>
    <brk id="223" max="255" man="1"/>
    <brk id="232" max="255" man="1"/>
    <brk id="241" max="255" man="1"/>
    <brk id="251" max="255" man="1"/>
    <brk id="260" max="255" man="1"/>
    <brk id="269" max="255" man="1"/>
    <brk id="278" max="255" man="1"/>
    <brk id="286" max="255" man="1"/>
    <brk id="295" max="255" man="1"/>
    <brk id="304" max="255" man="1"/>
    <brk id="316" max="255" man="1"/>
    <brk id="323" max="255" man="1"/>
    <brk id="33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Xp Professional SP 3 Italiano</cp:lastModifiedBy>
  <cp:lastPrinted>2016-07-19T12:52:15Z</cp:lastPrinted>
  <dcterms:created xsi:type="dcterms:W3CDTF">2016-02-04T13:02:37Z</dcterms:created>
  <dcterms:modified xsi:type="dcterms:W3CDTF">2016-07-21T09:37:53Z</dcterms:modified>
  <cp:category/>
  <cp:version/>
  <cp:contentType/>
  <cp:contentStatus/>
</cp:coreProperties>
</file>