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300" yWindow="-60" windowWidth="12120" windowHeight="8925" tabRatio="750"/>
  </bookViews>
  <sheets>
    <sheet name="riepilogo" sheetId="22" r:id="rId1"/>
  </sheets>
  <definedNames>
    <definedName name="_xlnm.Print_Titles" localSheetId="0">riepilogo!$3:$3</definedName>
  </definedNames>
  <calcPr calcId="114210" fullCalcOnLoad="1"/>
</workbook>
</file>

<file path=xl/calcChain.xml><?xml version="1.0" encoding="utf-8"?>
<calcChain xmlns="http://schemas.openxmlformats.org/spreadsheetml/2006/main">
  <c r="Q70" i="22"/>
  <c r="Q69"/>
  <c r="Q65"/>
  <c r="Q64"/>
  <c r="Q63"/>
  <c r="Q62"/>
  <c r="Q61"/>
  <c r="Q60"/>
  <c r="Q59"/>
  <c r="Q58"/>
  <c r="Q57"/>
  <c r="Q56"/>
  <c r="Q53"/>
  <c r="Q50"/>
  <c r="Q49"/>
  <c r="Q48"/>
  <c r="Q47"/>
  <c r="Q46"/>
  <c r="Q43"/>
  <c r="Q40"/>
  <c r="Q39"/>
  <c r="Q35"/>
  <c r="Q34"/>
  <c r="Q30"/>
  <c r="Q28"/>
  <c r="Q27"/>
  <c r="Q23"/>
  <c r="Q22"/>
  <c r="Q20"/>
  <c r="Q19"/>
  <c r="Q15"/>
  <c r="Q14"/>
  <c r="Q13"/>
  <c r="Q12"/>
  <c r="Q11"/>
  <c r="Q10"/>
  <c r="Q9"/>
  <c r="Q6"/>
  <c r="Q4"/>
  <c r="S30"/>
  <c r="S28"/>
  <c r="S23"/>
  <c r="S22"/>
  <c r="S20"/>
  <c r="S53"/>
  <c r="S50"/>
  <c r="S43"/>
  <c r="S57"/>
  <c r="S10"/>
  <c r="S6"/>
  <c r="S70"/>
  <c r="S65"/>
  <c r="S64"/>
  <c r="S63"/>
  <c r="S62"/>
  <c r="S61"/>
  <c r="S60"/>
  <c r="S59"/>
  <c r="S58"/>
  <c r="S49"/>
  <c r="S48"/>
  <c r="S47"/>
  <c r="S40"/>
  <c r="S35"/>
  <c r="S15"/>
  <c r="S14"/>
  <c r="S13"/>
  <c r="S12"/>
  <c r="S11"/>
  <c r="S4"/>
  <c r="S39"/>
  <c r="Q41"/>
  <c r="S41"/>
  <c r="S46"/>
  <c r="Q51"/>
  <c r="S51"/>
  <c r="S56"/>
  <c r="Q66"/>
  <c r="S66"/>
  <c r="S34"/>
  <c r="Q36"/>
  <c r="S36"/>
  <c r="S19"/>
  <c r="Q24"/>
  <c r="S24"/>
  <c r="S27"/>
  <c r="Q31"/>
  <c r="S31"/>
  <c r="S9"/>
  <c r="Q16"/>
  <c r="S16"/>
  <c r="S69"/>
  <c r="Q71"/>
  <c r="S71"/>
</calcChain>
</file>

<file path=xl/sharedStrings.xml><?xml version="1.0" encoding="utf-8"?>
<sst xmlns="http://schemas.openxmlformats.org/spreadsheetml/2006/main" count="206" uniqueCount="118">
  <si>
    <t xml:space="preserve">DESCRIZIONE MATERIALE </t>
  </si>
  <si>
    <t>CND</t>
  </si>
  <si>
    <t>U.M.</t>
  </si>
  <si>
    <t>Impianto al collagene sterile da pericardio bovino riassorbibile  delle seguenti misure:</t>
  </si>
  <si>
    <t xml:space="preserve">N. LOTTO </t>
  </si>
  <si>
    <t>N. REPERTORIO</t>
  </si>
  <si>
    <t xml:space="preserve">Cotonini per neurochirurgia, sterili, con filo di repere, radiopachi, in materiale sintetico,delle seguenti misure, circa: </t>
  </si>
  <si>
    <t>IVA%</t>
  </si>
  <si>
    <t xml:space="preserve">PEZZI X CONF. </t>
  </si>
  <si>
    <t>Q.TA ANNUA TOT</t>
  </si>
  <si>
    <t>Serbatoio a basso profilo ad alta, media e bassa pressione</t>
  </si>
  <si>
    <t>Catetere ventricolare retto ed angolato</t>
  </si>
  <si>
    <t>Catetere peritoneale ad alta, media e bassa pressione;</t>
  </si>
  <si>
    <t>Connettore</t>
  </si>
  <si>
    <t xml:space="preserve">Catetere cardiaco </t>
  </si>
  <si>
    <t>pz</t>
  </si>
  <si>
    <t>Catetere ventricolare</t>
  </si>
  <si>
    <t>Connettore luer lock</t>
  </si>
  <si>
    <t xml:space="preserve">Sacca di ricambio </t>
  </si>
  <si>
    <t>Catetere per drenaggio lombare</t>
  </si>
  <si>
    <t>mis. circa 1,5 cm x 3 cm</t>
  </si>
  <si>
    <t>a</t>
  </si>
  <si>
    <t>b</t>
  </si>
  <si>
    <t>c</t>
  </si>
  <si>
    <t>d</t>
  </si>
  <si>
    <t>e</t>
  </si>
  <si>
    <t>f</t>
  </si>
  <si>
    <t>g</t>
  </si>
  <si>
    <t>h</t>
  </si>
  <si>
    <t>i</t>
  </si>
  <si>
    <t>l</t>
  </si>
  <si>
    <t>Serbatoio di Pudenz ad alta, media e bassa pressione</t>
  </si>
  <si>
    <t>Serbatoio di Pudenz con antisifone ad alta, media e bassa pressione</t>
  </si>
  <si>
    <t xml:space="preserve">Cotonini per neurochirurgia, sterili, con filo di repere, radiopachi in cotone delle seguenti misure, circa: </t>
  </si>
  <si>
    <t xml:space="preserve">mis. circa 4 cm x 5 cm </t>
  </si>
  <si>
    <t xml:space="preserve">mis. circa 4 cm x 10 cm </t>
  </si>
  <si>
    <t xml:space="preserve">mis. circa 6 cm x 14 cm </t>
  </si>
  <si>
    <t xml:space="preserve">Cotonini neurochirurgici cm 7,5 x 2,5 </t>
  </si>
  <si>
    <t xml:space="preserve">Cotonini neurochirurgici cm 8,3 x 8,3  </t>
  </si>
  <si>
    <t>CARATTERISITICHE TECNICHE</t>
  </si>
  <si>
    <t xml:space="preserve">Campionatura   DA PRESENTARE
 in Conf. sterile :
</t>
  </si>
  <si>
    <t>1 valvola</t>
  </si>
  <si>
    <t xml:space="preserve">1. In elastomero di silicone, latex-.free, con marcatori su tutta la lunghezza del catetere, 
2. Dotato di contrassegni radiopachi i tantalio a 10-20-30 cm per facilitare il posizionamento
3. Deve essere radiopaco per tutta la sua lunghezza per facilitare l'individuazione dello stesso.
4. Disponibile nei seguenti  modelli: 
       a. Bassa , Media, Alta pressione con valvole a fessura ; 
       b. Antireflusso lungo con valvole a fessura per diminuire
          il rischio di occlusioni; 
       c. Catetere con estremità aperta e valvole a fessura.
</t>
  </si>
  <si>
    <t xml:space="preserve">1. In elastomero di silicone, latex-free, con striscia di bario solfato nella parete per rendere il catetere radiopaco e dotato di marcatori di profondità
2. Multiperforati in punta e punta stessa in tantalio per facilitare l'indroduzione
3. Dotata di mandrino introduttore e supporto per sebatoi a base piatta
4. Disponibili nei seguenti modelli: RETTO e ANGOLATO e assemblabili con tutti i serbatoi del lotto.
</t>
  </si>
  <si>
    <t>Disponibili nei seguenti modelli: 
retto, angolato, a 3 vie,
in materiale plastico e/o silicone, latex-free.</t>
  </si>
  <si>
    <t>E’ INDISPENSABILE CHE  I CATETERI VENTRICOLARI,   I CONNETTORI  E LE SACCHE DI RACCOLTA SIANO FRA DI LORO ASSEMBLABILI E COMPATIBILI</t>
  </si>
  <si>
    <t>1. In silicone o materiale plastico rigido
2. Raccordabile a tutti i cateteri di misura da 5 a 7 F
3. Latex-free , sterile</t>
  </si>
  <si>
    <t>E' INDISPENSABILE CHE  I CATETERI SPINALI,   I CONNETTORI  E LE SACCHE DI RACCOLTA SIANO FRA DI LORO ASSEMBLABILI E COMPATIBILI.</t>
  </si>
  <si>
    <t>Per sostituzione della dura madre e delle strutture connettivali in interventi di neurochirurgia.
Confezione singola.</t>
  </si>
  <si>
    <t>Matrice al collagene per innesto completamente assorbibile per riparazione e costruzione della dura madre: 
non deve richiedere  
1. né punti di sutura
2. né collanti per il fissaggio</t>
  </si>
  <si>
    <t xml:space="preserve">Cotonini per neurochirurgia, 
sterili, 
con  filo di repere, 
radiopachi, 
in materiale sintetico </t>
  </si>
  <si>
    <r>
      <t>Ø</t>
    </r>
    <r>
      <rPr>
        <sz val="7"/>
        <rFont val="Times New Roman"/>
        <family val="1"/>
      </rPr>
      <t xml:space="preserve">  </t>
    </r>
    <r>
      <rPr>
        <b/>
        <u/>
        <sz val="12"/>
        <rFont val="Arial"/>
        <family val="2"/>
      </rPr>
      <t xml:space="preserve">Per tutti i lotti: </t>
    </r>
    <r>
      <rPr>
        <b/>
        <sz val="12"/>
        <color indexed="16"/>
        <rFont val="Arial"/>
        <family val="2"/>
      </rPr>
      <t>Fornire in comodato d’uso gratuito, lo strumentario chirurgico e quant’altro necessario  ed indispensabile  all’impianto e/o montaggio dei materiali stessi.</t>
    </r>
  </si>
  <si>
    <r>
      <t>Ø</t>
    </r>
    <r>
      <rPr>
        <sz val="7"/>
        <rFont val="Times New Roman"/>
        <family val="1"/>
      </rPr>
      <t xml:space="preserve">    </t>
    </r>
    <r>
      <rPr>
        <b/>
        <u/>
        <sz val="12"/>
        <rFont val="Arial"/>
        <family val="2"/>
      </rPr>
      <t xml:space="preserve">Lotto n. 4 </t>
    </r>
    <r>
      <rPr>
        <b/>
        <sz val="12"/>
        <color indexed="16"/>
        <rFont val="Arial"/>
        <family val="2"/>
      </rPr>
      <t>Fornire in comodato d’uso gratuito un numero adeguato  di stativi di supporto per tutte le Unità di degenza del Dipart. Neuroscienze.</t>
    </r>
  </si>
  <si>
    <t xml:space="preserve">1 elemento per ogni voce che compone il sistema, nelle misure e dimensioni tali da consentire l’assemblaggio ovvero:
1 serbatoio Pudenz;
1 serbatoio Pudenz con antisifone;
1 serbatoio a basso profilo;
1 catetere  ventricolare;
1 catetere  periotoneale;
1 connettore;
1 catetere cardiaco.
</t>
  </si>
  <si>
    <t xml:space="preserve">1 elemento per ogni voce che compone il sistema, nelle misure e dimensioni tali da consentire l’assemblaggio ovvero:
1 catetere ventricolare;
1 sacca raccolta x sistema drenaggio
1 connettore luer lock
1 sacca di ricambio
</t>
  </si>
  <si>
    <t xml:space="preserve">1 elemento per ogni voce che compone il sistema, nelle misure e dimensioni tali da consentire l’assemblaggio ovvero:
1 catetere  x drenaggio lombare
1 sacca raccolta  sistema drenaggio
1 sacca di ricambio 
</t>
  </si>
  <si>
    <t>1 catetere</t>
  </si>
  <si>
    <t>1 Impianto</t>
  </si>
  <si>
    <t>1 matrice</t>
  </si>
  <si>
    <t>1 Confezione di cotonini</t>
  </si>
  <si>
    <t xml:space="preserve">La valvola deve essere dotata delle seguenti caratteristiche:
1. dimensioni adatte per l’età pediatrica  e adulta
2. in materiale latex-free
3. punti di repere radiopachi per identificare la pressione al controllo radiografico
4. sterile, monouso
5. confezione singola
6. materiale silicone e/o polisulfone e titanio 
7. disponibile nelle versioni  CON e SENZA reservoir ad angolo retto comprimibile e non comprimibile, oltre alla versione in linea
La pressione  della valvola deve essere modificabile in modo non invasivo, senza necessità di ricorrere ad un ulteriore intervento chirurgico, inoltre il  meccanismo della valvola non deve venire danneggiato nell’effettuazione di Risonanza Magnetica Nucleare fino a 3 Tesla. 
</t>
  </si>
  <si>
    <t xml:space="preserve">Cateteri per derivazione liquorale interna in silicone, impregnati con antibiotico per la prevenzione delle infezioni causate da germi Gram positivi . </t>
  </si>
  <si>
    <r>
      <t xml:space="preserve">E’ INDISPENSABILE CHE I SERBATOI, I CATETERI VENTRICOLARI, I CATETERI PERITONEALI  E I CONNETTORI SIANO FRA DI LORO ASSEMBLABILI E COMPATIBILI.
</t>
    </r>
    <r>
      <rPr>
        <sz val="12"/>
        <rFont val="Arial"/>
        <family val="2"/>
      </rPr>
      <t>Tale sistema deve essere sterile ed avere le seguenti caratteristiche:</t>
    </r>
  </si>
  <si>
    <t>Sistema da assemblare di valvola con serbatoio di Pudenz, pediatrico e per adulti,  comprendente:</t>
  </si>
  <si>
    <t xml:space="preserve">1. In  silicone, latex-free , sterile
2. Valvola unidirezionale  con diaframma interno tarata a bassa, media, alta pressione,
3. la pressione deve essere identificabile attraverso un codice a punti in elastomero di silicone impregnato di tantalio situato sulla valvola
4. priva di parti metalliche per evitare interferenze con TAC o RMN
5. con connettori integrati
6. ad angolo retto
7. Con misure: diametro 16 mm circa adulti, 12 mm circa pediatrica e altezza massima 10 mm circa.
</t>
  </si>
  <si>
    <r>
      <t>1.</t>
    </r>
    <r>
      <rPr>
        <sz val="12"/>
        <rFont val="Times New Roman"/>
        <family val="1"/>
      </rPr>
      <t> </t>
    </r>
    <r>
      <rPr>
        <sz val="12"/>
        <rFont val="Arial"/>
        <family val="2"/>
      </rPr>
      <t xml:space="preserve">In silicone, latex-free, sterile
2. Valvola unidirezionale  con diaframma interno e antisifone tarata a bassa, media, alta pressione,
3. la pressione deve essere identificabile attraverso un codice a punti in elastomero di silicone impregnato di tantalio situato sulla valvola.
4. Priva di parti metalliche per evitare interferenze con TAC o RMN
5. Con connettori integrati
6. Con misure: diametro 16 mm circa adulti, 12 mm circa pediatrica e altezza massima 10 mm circa.
</t>
    </r>
  </si>
  <si>
    <t xml:space="preserve">1. In elastomero di silicone a base piatta, latex-free.
2. Valvola unidirezionale  con diaframma interno  tarata a bassa, media, alta pressione,
3. Valvola unidirezionale con diaframma interno tarato a bassa, media e alta pressione
4. la pressione deve essere identificabile attraverso un codice a punti in elastomero di silicone impregnato di tantalio situato sulla valvola.
5. Priva di parti metalliche per evitare interferenze con TAC o RMN
6. Con connettori integrati
7. Con misure  Pediatrico 30 mm circa lunghezza e profilo 6 mm circa , adulti standard 37 mm circa lunghezza e profilo 8 mm circa. 
</t>
  </si>
  <si>
    <t>Catetere peritoneale lunghezza minima 85 cm circa
diametro interno 1 mm circa</t>
  </si>
  <si>
    <t>Catetere ventricolare lunghezza almeno 14 cm circa
diametro interno 1 mm circa, compatibile con i sistemi valvolari e reservoir descritti ai lotti precedenti</t>
  </si>
  <si>
    <t>lunghezza 35 cm circa, diametro interno 1,5 mm circa</t>
  </si>
  <si>
    <t>lunghezza 35 cm circa, diametro interno 1,9 mm circa</t>
  </si>
  <si>
    <r>
      <t xml:space="preserve">I cateteri  per derivazione liquorale esterna   devono avere le seguenti caratteristiche:
1. latex-free, 
2. radiopachi con markers di profondità, 
3. monouso sterili ,
4. multiperforato nella parte distale,
5. con mandrino introduttore
</t>
    </r>
    <r>
      <rPr>
        <b/>
        <sz val="12"/>
        <rFont val="Arial"/>
        <family val="2"/>
      </rPr>
      <t>Si richiede documentazione relativa all'antibiotico utilizzato (concentrazione, tasso di induzione di resistenza per classe e concentrazione) possibilmente accompagnata da specifica letteratura.</t>
    </r>
  </si>
  <si>
    <t>I cateteri  devono avere le seguenti caratteristiche:
1. latex-free, 
2. radiopachi con markers di profondità, 
3. monouso sterili,
4. multiperforato nella parte distale,
5. con mandrino introduttore.</t>
  </si>
  <si>
    <t xml:space="preserve">mis. circa 11 cm x 13 cm </t>
  </si>
  <si>
    <r>
      <t>Valvola a pressione programmabile, da 30 mm H</t>
    </r>
    <r>
      <rPr>
        <vertAlign val="subscript"/>
        <sz val="12"/>
        <rFont val="Arial"/>
        <family val="2"/>
      </rPr>
      <t>2</t>
    </r>
    <r>
      <rPr>
        <sz val="12"/>
        <rFont val="Arial"/>
        <family val="2"/>
      </rPr>
      <t>O fino a 200 mm H</t>
    </r>
    <r>
      <rPr>
        <vertAlign val="subscript"/>
        <sz val="12"/>
        <rFont val="Arial"/>
        <family val="2"/>
      </rPr>
      <t>2</t>
    </r>
    <r>
      <rPr>
        <sz val="12"/>
        <rFont val="Arial"/>
        <family val="2"/>
      </rPr>
      <t>O circa, con possibilità di modificazioni di intervalli pressori di 10 mm di H</t>
    </r>
    <r>
      <rPr>
        <vertAlign val="subscript"/>
        <sz val="12"/>
        <rFont val="Arial"/>
        <family val="2"/>
      </rPr>
      <t>2</t>
    </r>
    <r>
      <rPr>
        <sz val="12"/>
        <rFont val="Arial"/>
        <family val="2"/>
      </rPr>
      <t xml:space="preserve">O.
Si richiede dotazione in comodato d'uso gratuito di n. 1 programmatore per ogni sala con disponibilità alla sostituzione immediata in caso di necessità.
</t>
    </r>
  </si>
  <si>
    <t>Cateteri per derivazione liquorale esterna in silicone, impregnati con un antibiotico a basso tasso di induzione di resistenze per la prevenzione delle infezioni causate da germi Gram positivi,
nelle seguenti misure:</t>
  </si>
  <si>
    <t>Catetere ventricolare impregnato di argento
lunghezza cm 27 circa
disponibile in due misure, da 8 a 10 F circa.</t>
  </si>
  <si>
    <t>Matrice di collagene per innesto durale completamente assorbibile per riparazione e ricostruzione della dura madre, 
non deve richiedere punti di sutura né collanti per il fissaggio,
confezione singola sterile, 
disponibile in almeno 3 misure, da 2x2 cm a 10x12 cm circa.</t>
  </si>
  <si>
    <t>Cotonini per neurochirurgia, 
sterili, 
radiopachi, 
con filo di repere, 
in cotone,
disponibili in ampia gamma di misure</t>
  </si>
  <si>
    <t xml:space="preserve">Cotonini falda 75 x 150 mm </t>
  </si>
  <si>
    <t xml:space="preserve">Cotonini 7 x 38 mm </t>
  </si>
  <si>
    <t xml:space="preserve">Cotonini 7 x 7 mm </t>
  </si>
  <si>
    <t>Cotonini 10 x 40 mm</t>
  </si>
  <si>
    <t xml:space="preserve">Cotonini 13 x 13 mm </t>
  </si>
  <si>
    <t xml:space="preserve">Cotinini 15  x 55 mm </t>
  </si>
  <si>
    <t>Cotonini 25 x 75 mm</t>
  </si>
  <si>
    <t>Cotonini 16 x 20 mm</t>
  </si>
  <si>
    <t>Cotonini 25 x 25 mm</t>
  </si>
  <si>
    <t>Cotonini 75 x 75 mm</t>
  </si>
  <si>
    <r>
      <t xml:space="preserve">I cateteri  per derivazione liquorale esterna   devono avere le seguenti caratteristiche:
1. latex-free, 
2. radiopachi con markers di profondità, 
3. monouso sterili,
4. multiperforato nella parte distale,
5. con tunnellizzatore sottocutaneo e raccordo per 
    collegamento a sacca di raccolta esterna
6. con mandrino introduttore,
7. compatibile con le sacche di raccolta descritte al </t>
    </r>
    <r>
      <rPr>
        <b/>
        <sz val="12"/>
        <rFont val="Arial"/>
        <family val="2"/>
      </rPr>
      <t xml:space="preserve">lotto 4.
</t>
    </r>
    <r>
      <rPr>
        <b/>
        <sz val="12"/>
        <color indexed="60"/>
        <rFont val="Arial"/>
        <family val="2"/>
      </rPr>
      <t xml:space="preserve">
</t>
    </r>
    <r>
      <rPr>
        <b/>
        <sz val="12"/>
        <rFont val="Arial"/>
        <family val="2"/>
      </rPr>
      <t>Si richiede documentazione relativa all'antibiotico utilizzato (concentrazione, tasso di induzione di resistenza per classe e concentrazione) possibilmente accompagnata da specifica letteratura.</t>
    </r>
  </si>
  <si>
    <t>Sistema di drenaggio e sacca di raccolta</t>
  </si>
  <si>
    <r>
      <t xml:space="preserve">Sistema di derivazione liquorale esterna </t>
    </r>
    <r>
      <rPr>
        <sz val="14"/>
        <color indexed="12"/>
        <rFont val="Arial"/>
        <family val="2"/>
      </rPr>
      <t xml:space="preserve">ventricolare </t>
    </r>
    <r>
      <rPr>
        <sz val="14"/>
        <color indexed="12"/>
        <rFont val="Arial"/>
        <family val="2"/>
      </rPr>
      <t>composto da:</t>
    </r>
  </si>
  <si>
    <r>
      <t>Sistema di derivazione liquorale esterna</t>
    </r>
    <r>
      <rPr>
        <sz val="14"/>
        <color indexed="12"/>
        <rFont val="Arial"/>
        <family val="2"/>
      </rPr>
      <t xml:space="preserve"> spinale</t>
    </r>
    <r>
      <rPr>
        <sz val="14"/>
        <color indexed="12"/>
        <rFont val="Arial"/>
        <family val="2"/>
      </rPr>
      <t xml:space="preserve"> composto da:</t>
    </r>
  </si>
  <si>
    <t>Valvola a pressione programmabile e interrogabile dall'esterno senza necessità di controllo radiografico. 
Disponibile nelle versioni per adulti e pediatrica. 
Compatibile con Risonanza Magnetica fino a 3 Tesla.
Si richiede dotazione in comodato d'uso gratuito del  programmatore esterno con disponibilità alla sostituzione immediata in caso di necessità.</t>
  </si>
  <si>
    <t>CASA PRODUTTRICE</t>
  </si>
  <si>
    <t>Sconto % applicato sul listino per lo specifico prodotto</t>
  </si>
  <si>
    <t>CODICE PRODOTTO
NOME COMMERCIALE</t>
  </si>
  <si>
    <t>PREZZO UNITARIO
OFFERTO
al netto dello sconto
IVA esclusa
IN CIFRE  (Euro)</t>
  </si>
  <si>
    <t>PREZZO UNITARIO
OFFERTO
al netto dello sconto
IVA esclusa
IN LETTERE  (Euro)</t>
  </si>
  <si>
    <t xml:space="preserve">IMPORTO LOTTO 
IVA ESCLUSA 
In cifre (Euro) </t>
  </si>
  <si>
    <t xml:space="preserve">IMPORTO LOTTO 
IVA COMPRESA 
In cifre (Euro) </t>
  </si>
  <si>
    <t>PREZZO CONFEZIONE DI VENDITA
al netto dello sconto
IVA esclusa
IN CIFRE  (Euro)</t>
  </si>
  <si>
    <r>
      <t xml:space="preserve">1. In elastomero di silicone, latex-free, con marcatori su tutta la sua lunghezza
2. Disponibile nei seguenti modelli :
   a. </t>
    </r>
    <r>
      <rPr>
        <u/>
        <sz val="12"/>
        <rFont val="Arial"/>
        <family val="2"/>
      </rPr>
      <t>adulto</t>
    </r>
    <r>
      <rPr>
        <sz val="12"/>
        <rFont val="Arial"/>
        <family val="2"/>
      </rPr>
      <t xml:space="preserve"> - Pressione bassa, media, alta: lunghezza cm 60 
       circa con diametro interno 1,3 mm circa, diametro esterno  
       2,2 mm circa;
   b. </t>
    </r>
    <r>
      <rPr>
        <u/>
        <sz val="12"/>
        <rFont val="Arial"/>
        <family val="2"/>
      </rPr>
      <t>pediatrico</t>
    </r>
    <r>
      <rPr>
        <sz val="12"/>
        <rFont val="Arial"/>
        <family val="2"/>
      </rPr>
      <t xml:space="preserve"> - Pressione  bassa, media, alta e a punta 
      ridotta per facilitare l’inserimento in vene pediatriche.</t>
    </r>
  </si>
  <si>
    <r>
      <rPr>
        <b/>
        <sz val="12"/>
        <rFont val="Arial"/>
        <family val="2"/>
      </rPr>
      <t>SISTEMA DI DRENAGGIO</t>
    </r>
    <r>
      <rPr>
        <sz val="12"/>
        <rFont val="Arial"/>
        <family val="2"/>
      </rPr>
      <t>:
1. Latex free, sterile, RMN compatibile
2. tubi anti inginocchiamento e anticompressione
3. connettore Luer-lock per collegamento a catetere ventricolare
4. preassemblato ad una camera di gocciolamento rigida da 50 ml / 100 ml con filtro
    idrofobico antimicrobico
5. dispoinibilità di valvola antireflusso unidirezionale
6. connettore needle-free prossimale alla connessione del catetere al paziente, per
    prelievo liquor / infusione di farmaci
7. connessione tipo Luer-lock universale per sistemi di monitoraggio della PIC con
    trasduttori di pressione
8.  rubinetto a tre vie distale e prossimale alla camera di gocciolamento
9.  ulteriori sistemi di arresto del liquor (clip/clamp/morsetto) dovranno essere presenti in
     prossimità di eventuali raccordi / connettori, se non sono presenti rubinetti
10. semplice regolazione del punto zero (asta o puntatore laser)
11. con scala graduata con 20mmHg e 30 cm H2O</t>
    </r>
    <r>
      <rPr>
        <b/>
        <sz val="12"/>
        <rFont val="Arial"/>
        <family val="2"/>
      </rPr>
      <t/>
    </r>
  </si>
  <si>
    <r>
      <rPr>
        <b/>
        <sz val="12"/>
        <rFont val="Arial"/>
        <family val="2"/>
      </rPr>
      <t>SACCA</t>
    </r>
    <r>
      <rPr>
        <sz val="12"/>
        <rFont val="Arial"/>
        <family val="2"/>
      </rPr>
      <t xml:space="preserve"> in materiale plastico  dotata delle seguenti caratteristiche:
1. Latex-free, sterile
2. Rubinetto a 3 o 4 vie con tubo  di prolunga, valvola antireflusso e tubo di drenaggio
3. Sacca contenente almeno 500 ml
4. Filtro idrofobico antimicrobico 
5. Connettore Luer-lock standard per sostituzione della sacca</t>
    </r>
  </si>
  <si>
    <t xml:space="preserve">1. In  silicone radiopaco, latex-free, sterile , con multifori di drenaggio
2.  Con marcatori impregnati in tantalio per facilitare il posizionamento
3. Mandrino in acciaio inox
4. Tre quarti per facilitare la tunnellizzazione sottocutanea
5. Linguetta di sutura per fissaggio al cuoio capelluto
6. Lunghezza cm 35-40 circa per l’impiego  in pazienti pediatrici e adulti </t>
  </si>
  <si>
    <r>
      <t>Sacca in materiale plastico  dotata delle seguenti caratteristiche:
1.  Latex-free, sterile
2. Sacca contenente almeno 500 ml
3. Con scala graduata con 20mmHg e 30 cm H2O
4. Filtro idrofobico antimicrobico
5. Connettore Luer-lock standard per sostituzione della sacca
6. Rubinetto a tre o 4 vie con tubo di prolunga, valvola antireflusso e tubo di drenaggio</t>
    </r>
    <r>
      <rPr>
        <strike/>
        <sz val="12"/>
        <rFont val="Arial"/>
        <family val="2"/>
      </rPr>
      <t/>
    </r>
  </si>
  <si>
    <t>1. In  silicone radiopaco, latex-free, sterile.
2. Lungo 80cm  a punta aperta multiperforata 
3. Diametro esterno 4 / 5 F
4. Marcatori radiopachi 
5. Agointroduttore  di Tuohy 14G con  idoneo sistema di fissaggio</t>
  </si>
  <si>
    <r>
      <rPr>
        <b/>
        <sz val="12"/>
        <rFont val="Arial"/>
        <family val="2"/>
      </rPr>
      <t xml:space="preserve">SACCA </t>
    </r>
    <r>
      <rPr>
        <sz val="12"/>
        <rFont val="Arial"/>
        <family val="2"/>
      </rPr>
      <t>in materiale plastico dotata delle seguenti caratteristiche :
1. Latex.free , sterile
2. Rubinetto a 3 o 4 vie con tubo  di prolunga, valvola antireflusso e tubo di drenaggio
3. Sacca contenente almeno 500 ml
4. Filtro idrofobico antimicrobico 
5. Connettore Luer-lock standard per sostituzione della sacca</t>
    </r>
  </si>
  <si>
    <r>
      <rPr>
        <b/>
        <sz val="12"/>
        <rFont val="Arial"/>
        <family val="2"/>
      </rPr>
      <t>SISTEMA DI DRENAGGIO:</t>
    </r>
    <r>
      <rPr>
        <sz val="12"/>
        <rFont val="Arial"/>
        <family val="2"/>
      </rPr>
      <t xml:space="preserve">
1.  Latex free, sterile, RMN compatibile
2. tubi anti inginocchiamento e anticompressione
3. connettore Luer-lock per collegamento a catetere ventricolare
4. preassemblato ad una camera di gocciolamento rigida da 50 ml / 100 ml con filtro
    idrofobico antimicrobico
5. dispoinibilità di valvola antireflusso unidirezionale
6. connettore needle-free prossimale alla connessione del catetere al paziente, per
    prelievo liquor / infusione di farmaci
7. connessione tipo Luer-lock universale per sistemi di monitoraggio della PIC con 
    trasduttori di pressione
8.  rubinetto a tre vie distale e prossimale alla camera di gocciolamento
9.  ulteriori sistemi di arresto del liquor (clip/clamp/morsetto) dovranno essere presenti in 
     prossimità di eventuali raccordi / connettori, se non sono presenti rubinetti
10. con scala graduata con 20mmHg e 30 cm H2O</t>
    </r>
  </si>
  <si>
    <t>Sacca in materiale plastico  dotata delle seguenti caratteristiche:
1. Latex-free, sterile
2. Sacca contenente almeno 500 ml
3. Con scala graduata con 20mmHg e 30 cm H2O
4. Filtro idrofobico antimicrobico
5. Connettore Luer-lock standard per sostituzione della sacca
6. Rubinetto a tre o 4 vie con tubo di prolunga, valvola antireflusso e tubo di drenaggio</t>
  </si>
  <si>
    <t>DATA</t>
  </si>
  <si>
    <t xml:space="preserve">TIMBRO E FIRMA DELLA DITTA </t>
  </si>
  <si>
    <t>TOTALE DEL LOTTO</t>
  </si>
  <si>
    <t xml:space="preserve">La valvola deve essere dotata delle seguenti caratteristiche:
1. dimensioni adatte per l’età pediatrica  e adulta
2. in materiale latex-free
3. sterile, monouso
4. confezione singola
La pressione  della valvola deve essere modificabile in modo non invasivo, senza necessità di ricorrere ad un ulteriore intervento chirurgico, inoltre il  meccanismo della valvola non deve venire danneggiato nell’effettuazione di Risonanza Magnetica Nucleare fino a 3 Tesla. 
</t>
  </si>
  <si>
    <t>PROCEDURA APERTA N. 223/14 - FORNITURA  DI DISPOSITIVI MEDICI PER NEUROCHIRURGIA</t>
  </si>
  <si>
    <t xml:space="preserve">PREZZO UNITARIO
PRESUNTO    
Iva esclusa  </t>
  </si>
  <si>
    <t>PERCENTUALE DI SCONTO DA APPLICARE SUI PREZZI DI LISTINO DI ALTRI PRODOTTI DELLA MEDESIMA CATEGORIA MERCEOLOGICA NON RICOMPRESI NELLA PRESENTE GARA</t>
  </si>
</sst>
</file>

<file path=xl/styles.xml><?xml version="1.0" encoding="utf-8"?>
<styleSheet xmlns="http://schemas.openxmlformats.org/spreadsheetml/2006/main">
  <numFmts count="4">
    <numFmt numFmtId="7" formatCode="&quot;€&quot;\ #,##0.00;\-&quot;€&quot;\ #,##0.00"/>
    <numFmt numFmtId="41" formatCode="_-* #,##0_-;\-* #,##0_-;_-* &quot;-&quot;_-;_-@_-"/>
    <numFmt numFmtId="164" formatCode="&quot;€&quot;\ #,##0.00"/>
    <numFmt numFmtId="166" formatCode="_-* #,##0.0000_-;\-* #,##0.0000_-;_-* &quot;-&quot;_-;_-@_-"/>
  </numFmts>
  <fonts count="29">
    <font>
      <sz val="10"/>
      <name val="Arial"/>
    </font>
    <font>
      <sz val="10"/>
      <name val="Arial"/>
      <family val="2"/>
    </font>
    <font>
      <b/>
      <sz val="12"/>
      <name val="Arial"/>
      <family val="2"/>
    </font>
    <font>
      <sz val="12"/>
      <name val="Arial"/>
      <family val="2"/>
    </font>
    <font>
      <sz val="12"/>
      <name val="Arial"/>
      <family val="2"/>
    </font>
    <font>
      <b/>
      <sz val="12"/>
      <name val="Verdana"/>
      <family val="2"/>
    </font>
    <font>
      <sz val="10"/>
      <color indexed="10"/>
      <name val="Arial"/>
      <family val="2"/>
    </font>
    <font>
      <b/>
      <sz val="11"/>
      <name val="Arial"/>
      <family val="2"/>
    </font>
    <font>
      <sz val="11"/>
      <name val="Arial"/>
      <family val="2"/>
    </font>
    <font>
      <sz val="10"/>
      <name val="Arial"/>
      <family val="2"/>
    </font>
    <font>
      <sz val="14"/>
      <name val="Arial"/>
      <family val="2"/>
    </font>
    <font>
      <b/>
      <sz val="14"/>
      <name val="Arial"/>
      <family val="2"/>
    </font>
    <font>
      <vertAlign val="subscript"/>
      <sz val="12"/>
      <name val="Arial"/>
      <family val="2"/>
    </font>
    <font>
      <sz val="7"/>
      <name val="Times New Roman"/>
      <family val="1"/>
    </font>
    <font>
      <sz val="12"/>
      <name val="Wingdings"/>
      <charset val="2"/>
    </font>
    <font>
      <b/>
      <u/>
      <sz val="12"/>
      <name val="Arial"/>
      <family val="2"/>
    </font>
    <font>
      <b/>
      <sz val="12"/>
      <color indexed="16"/>
      <name val="Arial"/>
      <family val="2"/>
    </font>
    <font>
      <sz val="12"/>
      <name val="Times New Roman"/>
      <family val="1"/>
    </font>
    <font>
      <u/>
      <sz val="12"/>
      <name val="Arial"/>
      <family val="2"/>
    </font>
    <font>
      <b/>
      <sz val="12"/>
      <color indexed="60"/>
      <name val="Arial"/>
      <family val="2"/>
    </font>
    <font>
      <sz val="14"/>
      <color indexed="12"/>
      <name val="Arial"/>
      <family val="2"/>
    </font>
    <font>
      <b/>
      <sz val="28"/>
      <name val="Arial"/>
      <family val="2"/>
    </font>
    <font>
      <sz val="28"/>
      <name val="Arial"/>
      <family val="2"/>
    </font>
    <font>
      <strike/>
      <sz val="12"/>
      <name val="Arial"/>
      <family val="2"/>
    </font>
    <font>
      <sz val="12"/>
      <color indexed="12"/>
      <name val="Arial"/>
      <family val="2"/>
    </font>
    <font>
      <sz val="12"/>
      <color indexed="12"/>
      <name val="Arial"/>
      <family val="2"/>
    </font>
    <font>
      <sz val="12"/>
      <color indexed="10"/>
      <name val="Arial"/>
      <family val="2"/>
    </font>
    <font>
      <sz val="18"/>
      <name val="Arial"/>
      <family val="2"/>
    </font>
    <font>
      <b/>
      <sz val="10"/>
      <name val="Arial"/>
      <family val="2"/>
    </font>
  </fonts>
  <fills count="5">
    <fill>
      <patternFill patternType="none"/>
    </fill>
    <fill>
      <patternFill patternType="gray125"/>
    </fill>
    <fill>
      <patternFill patternType="solid">
        <fgColor indexed="11"/>
        <bgColor indexed="64"/>
      </patternFill>
    </fill>
    <fill>
      <patternFill patternType="solid">
        <fgColor indexed="43"/>
        <bgColor indexed="64"/>
      </patternFill>
    </fill>
    <fill>
      <patternFill patternType="solid">
        <fgColor indexed="9"/>
        <bgColor indexed="64"/>
      </patternFill>
    </fill>
  </fills>
  <borders count="4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right/>
      <top style="medium">
        <color indexed="64"/>
      </top>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style="thin">
        <color indexed="64"/>
      </top>
      <bottom/>
      <diagonal/>
    </border>
    <border>
      <left style="thin">
        <color indexed="64"/>
      </left>
      <right/>
      <top/>
      <bottom style="thin">
        <color indexed="64"/>
      </bottom>
      <diagonal/>
    </border>
    <border>
      <left style="medium">
        <color indexed="64"/>
      </left>
      <right/>
      <top style="medium">
        <color indexed="64"/>
      </top>
      <bottom style="thin">
        <color indexed="64"/>
      </bottom>
      <diagonal/>
    </border>
    <border>
      <left/>
      <right/>
      <top style="medium">
        <color indexed="64"/>
      </top>
      <bottom style="medium">
        <color indexed="64"/>
      </bottom>
      <diagonal/>
    </border>
    <border>
      <left style="medium">
        <color indexed="64"/>
      </left>
      <right/>
      <top style="medium">
        <color indexed="64"/>
      </top>
      <bottom/>
      <diagonal/>
    </border>
    <border>
      <left/>
      <right/>
      <top/>
      <bottom style="thin">
        <color indexed="64"/>
      </bottom>
      <diagonal/>
    </border>
    <border>
      <left style="thin">
        <color indexed="64"/>
      </left>
      <right style="thin">
        <color indexed="64"/>
      </right>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top/>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style="thin">
        <color indexed="64"/>
      </left>
      <right style="thin">
        <color indexed="64"/>
      </right>
      <top style="medium">
        <color indexed="64"/>
      </top>
      <bottom/>
      <diagonal/>
    </border>
    <border>
      <left style="medium">
        <color indexed="64"/>
      </left>
      <right/>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right/>
      <top/>
      <bottom style="medium">
        <color indexed="64"/>
      </bottom>
      <diagonal/>
    </border>
    <border>
      <left style="thin">
        <color indexed="64"/>
      </left>
      <right/>
      <top style="thin">
        <color indexed="64"/>
      </top>
      <bottom/>
      <diagonal/>
    </border>
    <border>
      <left style="thin">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thin">
        <color indexed="64"/>
      </right>
      <top/>
      <bottom/>
      <diagonal/>
    </border>
    <border>
      <left/>
      <right style="medium">
        <color indexed="64"/>
      </right>
      <top/>
      <bottom/>
      <diagonal/>
    </border>
    <border>
      <left style="medium">
        <color indexed="64"/>
      </left>
      <right/>
      <top/>
      <bottom style="thin">
        <color indexed="64"/>
      </bottom>
      <diagonal/>
    </border>
    <border>
      <left style="medium">
        <color indexed="64"/>
      </left>
      <right/>
      <top style="medium">
        <color indexed="64"/>
      </top>
      <bottom style="medium">
        <color indexed="64"/>
      </bottom>
      <diagonal/>
    </border>
  </borders>
  <cellStyleXfs count="2">
    <xf numFmtId="0" fontId="0" fillId="0" borderId="0"/>
    <xf numFmtId="41" fontId="1" fillId="0" borderId="0" applyFont="0" applyFill="0" applyBorder="0" applyAlignment="0" applyProtection="0"/>
  </cellStyleXfs>
  <cellXfs count="322">
    <xf numFmtId="0" fontId="0" fillId="0" borderId="0" xfId="0"/>
    <xf numFmtId="20" fontId="0" fillId="0" borderId="0" xfId="0" applyNumberFormat="1"/>
    <xf numFmtId="0" fontId="4" fillId="0" borderId="0" xfId="0" applyFont="1"/>
    <xf numFmtId="0" fontId="8" fillId="0" borderId="1" xfId="0" applyFont="1" applyBorder="1" applyAlignment="1">
      <alignment horizontal="center" vertical="center" wrapText="1"/>
    </xf>
    <xf numFmtId="0" fontId="9" fillId="0" borderId="0" xfId="0" applyFont="1"/>
    <xf numFmtId="0" fontId="8" fillId="0" borderId="1" xfId="0" applyFont="1" applyFill="1" applyBorder="1" applyAlignment="1">
      <alignment horizontal="center" vertical="center" wrapText="1"/>
    </xf>
    <xf numFmtId="0" fontId="4" fillId="0" borderId="0" xfId="0" applyFont="1" applyAlignment="1">
      <alignment horizontal="center" vertical="center"/>
    </xf>
    <xf numFmtId="0" fontId="0" fillId="0" borderId="0" xfId="0" applyAlignment="1">
      <alignment horizontal="center"/>
    </xf>
    <xf numFmtId="20" fontId="10" fillId="0" borderId="0" xfId="0" applyNumberFormat="1" applyFont="1" applyAlignment="1">
      <alignment vertical="center"/>
    </xf>
    <xf numFmtId="164" fontId="0" fillId="0" borderId="0" xfId="0" applyNumberFormat="1"/>
    <xf numFmtId="41" fontId="8" fillId="0" borderId="1" xfId="1" applyFont="1" applyFill="1" applyBorder="1" applyAlignment="1">
      <alignment horizontal="center" vertical="center"/>
    </xf>
    <xf numFmtId="0" fontId="2" fillId="0" borderId="2" xfId="0" applyFont="1" applyFill="1" applyBorder="1" applyAlignment="1">
      <alignment horizontal="center" vertical="center" wrapText="1"/>
    </xf>
    <xf numFmtId="0" fontId="8" fillId="0" borderId="2" xfId="0" applyFont="1" applyBorder="1" applyAlignment="1">
      <alignment horizontal="center" vertical="center" wrapText="1"/>
    </xf>
    <xf numFmtId="0" fontId="8" fillId="0" borderId="3" xfId="0" applyFont="1" applyBorder="1" applyAlignment="1">
      <alignment horizontal="center" vertical="center" wrapText="1"/>
    </xf>
    <xf numFmtId="0" fontId="2" fillId="0" borderId="3" xfId="0" applyFont="1" applyFill="1" applyBorder="1" applyAlignment="1">
      <alignment horizontal="center" vertical="center"/>
    </xf>
    <xf numFmtId="0" fontId="8" fillId="0" borderId="3" xfId="0" applyFont="1" applyFill="1" applyBorder="1" applyAlignment="1">
      <alignment horizontal="center" vertical="center" wrapText="1"/>
    </xf>
    <xf numFmtId="164" fontId="3" fillId="0" borderId="4" xfId="0" applyNumberFormat="1" applyFont="1" applyFill="1" applyBorder="1" applyAlignment="1">
      <alignment horizontal="center" vertical="center" wrapText="1"/>
    </xf>
    <xf numFmtId="41" fontId="8" fillId="0" borderId="3" xfId="1" applyFont="1" applyFill="1" applyBorder="1" applyAlignment="1">
      <alignment horizontal="center" vertical="center"/>
    </xf>
    <xf numFmtId="41" fontId="8" fillId="0" borderId="4" xfId="1" applyFont="1" applyFill="1" applyBorder="1" applyAlignment="1">
      <alignment horizontal="center" vertical="center" wrapText="1"/>
    </xf>
    <xf numFmtId="41" fontId="8" fillId="0" borderId="4" xfId="1" applyFont="1" applyFill="1" applyBorder="1" applyAlignment="1">
      <alignment horizontal="center" vertical="center"/>
    </xf>
    <xf numFmtId="0" fontId="8" fillId="0" borderId="4" xfId="0" applyFont="1" applyBorder="1" applyAlignment="1">
      <alignment horizontal="center" vertical="center" wrapText="1"/>
    </xf>
    <xf numFmtId="164" fontId="3" fillId="0" borderId="5" xfId="0" applyNumberFormat="1" applyFont="1" applyBorder="1" applyAlignment="1">
      <alignment horizontal="center" vertical="center"/>
    </xf>
    <xf numFmtId="164" fontId="3" fillId="0" borderId="6" xfId="0" applyNumberFormat="1" applyFont="1" applyBorder="1" applyAlignment="1">
      <alignment horizontal="center" vertical="center"/>
    </xf>
    <xf numFmtId="164" fontId="3" fillId="0" borderId="2" xfId="0" applyNumberFormat="1" applyFont="1" applyFill="1" applyBorder="1" applyAlignment="1">
      <alignment horizontal="center" vertical="center" wrapText="1"/>
    </xf>
    <xf numFmtId="164" fontId="3" fillId="0" borderId="7" xfId="0" applyNumberFormat="1" applyFont="1" applyBorder="1" applyAlignment="1">
      <alignment horizontal="center" vertical="center"/>
    </xf>
    <xf numFmtId="3" fontId="11" fillId="0" borderId="0" xfId="0" applyNumberFormat="1" applyFont="1"/>
    <xf numFmtId="0" fontId="7" fillId="2" borderId="8" xfId="0" applyFont="1" applyFill="1" applyBorder="1" applyAlignment="1">
      <alignment horizontal="center" vertical="center" wrapText="1"/>
    </xf>
    <xf numFmtId="0" fontId="1" fillId="0" borderId="8" xfId="0" applyFont="1" applyFill="1" applyBorder="1" applyAlignment="1">
      <alignment horizontal="center" vertical="center" wrapText="1"/>
    </xf>
    <xf numFmtId="164" fontId="1" fillId="0" borderId="8" xfId="0" applyNumberFormat="1" applyFont="1" applyFill="1" applyBorder="1" applyAlignment="1">
      <alignment horizontal="center" vertical="center" wrapText="1"/>
    </xf>
    <xf numFmtId="0" fontId="2" fillId="0" borderId="1" xfId="0" applyFont="1" applyFill="1" applyBorder="1" applyAlignment="1">
      <alignment horizontal="center" vertical="center"/>
    </xf>
    <xf numFmtId="0" fontId="2" fillId="0" borderId="2" xfId="0" applyFont="1" applyFill="1" applyBorder="1" applyAlignment="1">
      <alignment horizontal="center" vertical="center"/>
    </xf>
    <xf numFmtId="0" fontId="8" fillId="0" borderId="8" xfId="0" applyFont="1" applyBorder="1" applyAlignment="1">
      <alignment horizontal="center" vertical="center" wrapText="1"/>
    </xf>
    <xf numFmtId="164" fontId="3" fillId="0" borderId="9" xfId="0" applyNumberFormat="1" applyFont="1" applyBorder="1" applyAlignment="1">
      <alignment horizontal="center" vertical="center"/>
    </xf>
    <xf numFmtId="0" fontId="2" fillId="0" borderId="0" xfId="0" applyFont="1" applyFill="1" applyBorder="1" applyAlignment="1">
      <alignment horizontal="center" vertical="center"/>
    </xf>
    <xf numFmtId="164" fontId="1" fillId="0" borderId="10" xfId="0" applyNumberFormat="1" applyFont="1" applyFill="1" applyBorder="1"/>
    <xf numFmtId="0" fontId="0" fillId="0" borderId="0" xfId="0" applyFill="1"/>
    <xf numFmtId="0" fontId="7" fillId="0" borderId="11" xfId="0" applyFont="1" applyFill="1" applyBorder="1" applyAlignment="1">
      <alignment horizontal="center" vertical="center"/>
    </xf>
    <xf numFmtId="0" fontId="7" fillId="0" borderId="12" xfId="0" applyFont="1" applyFill="1" applyBorder="1" applyAlignment="1">
      <alignment horizontal="center" vertical="center"/>
    </xf>
    <xf numFmtId="0" fontId="10" fillId="0" borderId="0" xfId="0" applyFont="1" applyFill="1"/>
    <xf numFmtId="3" fontId="10" fillId="0" borderId="0" xfId="0" applyNumberFormat="1" applyFont="1"/>
    <xf numFmtId="0" fontId="1" fillId="0" borderId="0" xfId="0" applyFont="1"/>
    <xf numFmtId="164" fontId="1" fillId="0" borderId="0" xfId="0" applyNumberFormat="1" applyFont="1"/>
    <xf numFmtId="164" fontId="3" fillId="0" borderId="0" xfId="0" applyNumberFormat="1" applyFont="1"/>
    <xf numFmtId="164" fontId="25" fillId="0" borderId="2" xfId="1" applyNumberFormat="1" applyFont="1" applyFill="1" applyBorder="1" applyAlignment="1">
      <alignment horizontal="right" vertical="center" wrapText="1"/>
    </xf>
    <xf numFmtId="164" fontId="25" fillId="0" borderId="13" xfId="1" applyNumberFormat="1" applyFont="1" applyFill="1" applyBorder="1" applyAlignment="1">
      <alignment horizontal="right" vertical="center" wrapText="1"/>
    </xf>
    <xf numFmtId="164" fontId="25" fillId="0" borderId="1" xfId="1" applyNumberFormat="1" applyFont="1" applyFill="1" applyBorder="1" applyAlignment="1">
      <alignment horizontal="right" vertical="center"/>
    </xf>
    <xf numFmtId="7" fontId="25" fillId="0" borderId="1" xfId="1" applyNumberFormat="1" applyFont="1" applyFill="1" applyBorder="1" applyAlignment="1">
      <alignment horizontal="right" vertical="center"/>
    </xf>
    <xf numFmtId="164" fontId="25" fillId="0" borderId="3" xfId="1" applyNumberFormat="1" applyFont="1" applyFill="1" applyBorder="1" applyAlignment="1">
      <alignment horizontal="right" vertical="center"/>
    </xf>
    <xf numFmtId="164" fontId="25" fillId="0" borderId="4" xfId="1" applyNumberFormat="1" applyFont="1" applyFill="1" applyBorder="1" applyAlignment="1">
      <alignment horizontal="right" vertical="center" wrapText="1"/>
    </xf>
    <xf numFmtId="164" fontId="25" fillId="0" borderId="1" xfId="1" applyNumberFormat="1" applyFont="1" applyFill="1" applyBorder="1" applyAlignment="1">
      <alignment horizontal="right" vertical="center" wrapText="1"/>
    </xf>
    <xf numFmtId="164" fontId="25" fillId="0" borderId="4" xfId="1" applyNumberFormat="1" applyFont="1" applyFill="1" applyBorder="1" applyAlignment="1">
      <alignment horizontal="right" vertical="center"/>
    </xf>
    <xf numFmtId="164" fontId="25" fillId="0" borderId="3" xfId="1" applyNumberFormat="1" applyFont="1" applyFill="1" applyBorder="1" applyAlignment="1">
      <alignment horizontal="right" vertical="center" wrapText="1"/>
    </xf>
    <xf numFmtId="164" fontId="25" fillId="0" borderId="8" xfId="1" applyNumberFormat="1" applyFont="1" applyFill="1" applyBorder="1" applyAlignment="1">
      <alignment horizontal="right" vertical="center" wrapText="1"/>
    </xf>
    <xf numFmtId="164" fontId="25" fillId="0" borderId="1" xfId="1" applyNumberFormat="1" applyFont="1" applyFill="1" applyBorder="1" applyAlignment="1">
      <alignment vertical="center"/>
    </xf>
    <xf numFmtId="166" fontId="25" fillId="0" borderId="1" xfId="1" applyNumberFormat="1" applyFont="1" applyFill="1" applyBorder="1" applyAlignment="1">
      <alignment horizontal="right" vertical="distributed"/>
    </xf>
    <xf numFmtId="164" fontId="25" fillId="0" borderId="1" xfId="1" applyNumberFormat="1" applyFont="1" applyFill="1" applyBorder="1" applyAlignment="1">
      <alignment horizontal="right" vertical="distributed"/>
    </xf>
    <xf numFmtId="164" fontId="25" fillId="0" borderId="3" xfId="1" applyNumberFormat="1" applyFont="1" applyFill="1" applyBorder="1" applyAlignment="1">
      <alignment horizontal="right" vertical="distributed"/>
    </xf>
    <xf numFmtId="164" fontId="25" fillId="0" borderId="4" xfId="1" applyNumberFormat="1" applyFont="1" applyFill="1" applyBorder="1" applyAlignment="1">
      <alignment horizontal="center" vertical="center"/>
    </xf>
    <xf numFmtId="164" fontId="25" fillId="0" borderId="1" xfId="0" applyNumberFormat="1" applyFont="1" applyFill="1" applyBorder="1" applyAlignment="1">
      <alignment horizontal="right" vertical="center"/>
    </xf>
    <xf numFmtId="164" fontId="25" fillId="0" borderId="3" xfId="0" applyNumberFormat="1" applyFont="1" applyFill="1" applyBorder="1" applyAlignment="1">
      <alignment horizontal="right" vertical="distributed"/>
    </xf>
    <xf numFmtId="9" fontId="0" fillId="0" borderId="0" xfId="1" applyNumberFormat="1" applyFont="1" applyBorder="1"/>
    <xf numFmtId="9" fontId="1" fillId="0" borderId="8" xfId="1" applyNumberFormat="1" applyFont="1" applyFill="1" applyBorder="1" applyAlignment="1">
      <alignment horizontal="center" vertical="center" wrapText="1"/>
    </xf>
    <xf numFmtId="9" fontId="8" fillId="0" borderId="2" xfId="1" applyNumberFormat="1" applyFont="1" applyFill="1" applyBorder="1" applyAlignment="1">
      <alignment horizontal="center" vertical="center"/>
    </xf>
    <xf numFmtId="9" fontId="8" fillId="0" borderId="13" xfId="1" applyNumberFormat="1" applyFont="1" applyFill="1" applyBorder="1"/>
    <xf numFmtId="9" fontId="8" fillId="0" borderId="1" xfId="1" applyNumberFormat="1" applyFont="1" applyFill="1" applyBorder="1" applyAlignment="1">
      <alignment horizontal="center" vertical="center"/>
    </xf>
    <xf numFmtId="9" fontId="8" fillId="0" borderId="3" xfId="1" applyNumberFormat="1" applyFont="1" applyFill="1" applyBorder="1" applyAlignment="1">
      <alignment horizontal="center" vertical="center"/>
    </xf>
    <xf numFmtId="9" fontId="8" fillId="0" borderId="4" xfId="1" applyNumberFormat="1" applyFont="1" applyFill="1" applyBorder="1"/>
    <xf numFmtId="9" fontId="8" fillId="0" borderId="8" xfId="1" applyNumberFormat="1" applyFont="1" applyFill="1" applyBorder="1" applyAlignment="1">
      <alignment horizontal="center" vertical="center"/>
    </xf>
    <xf numFmtId="9" fontId="1" fillId="0" borderId="0" xfId="0" applyNumberFormat="1" applyFont="1"/>
    <xf numFmtId="9" fontId="0" fillId="0" borderId="0" xfId="0" applyNumberFormat="1"/>
    <xf numFmtId="10" fontId="0" fillId="0" borderId="0" xfId="1" applyNumberFormat="1" applyFont="1" applyBorder="1"/>
    <xf numFmtId="10" fontId="1" fillId="0" borderId="8" xfId="1" applyNumberFormat="1" applyFont="1" applyFill="1" applyBorder="1" applyAlignment="1">
      <alignment horizontal="center" vertical="center" wrapText="1"/>
    </xf>
    <xf numFmtId="10" fontId="8" fillId="0" borderId="2" xfId="1" applyNumberFormat="1" applyFont="1" applyFill="1" applyBorder="1" applyAlignment="1">
      <alignment horizontal="center" vertical="center"/>
    </xf>
    <xf numFmtId="10" fontId="8" fillId="0" borderId="1" xfId="1" applyNumberFormat="1" applyFont="1" applyFill="1" applyBorder="1" applyAlignment="1">
      <alignment horizontal="center" vertical="center"/>
    </xf>
    <xf numFmtId="10" fontId="8" fillId="0" borderId="3" xfId="1" applyNumberFormat="1" applyFont="1" applyFill="1" applyBorder="1" applyAlignment="1">
      <alignment horizontal="center" vertical="center"/>
    </xf>
    <xf numFmtId="10" fontId="8" fillId="0" borderId="4" xfId="1" applyNumberFormat="1" applyFont="1" applyFill="1" applyBorder="1"/>
    <xf numFmtId="10" fontId="8" fillId="0" borderId="8" xfId="1" applyNumberFormat="1" applyFont="1" applyFill="1" applyBorder="1" applyAlignment="1">
      <alignment horizontal="center" vertical="center"/>
    </xf>
    <xf numFmtId="10" fontId="8" fillId="0" borderId="1" xfId="1" applyNumberFormat="1" applyFont="1" applyFill="1" applyBorder="1" applyAlignment="1">
      <alignment horizontal="center" vertical="center" wrapText="1"/>
    </xf>
    <xf numFmtId="10" fontId="8" fillId="0" borderId="1" xfId="1" applyNumberFormat="1" applyFont="1" applyFill="1" applyBorder="1" applyAlignment="1">
      <alignment vertical="center"/>
    </xf>
    <xf numFmtId="10" fontId="8" fillId="0" borderId="3" xfId="1" applyNumberFormat="1" applyFont="1" applyFill="1" applyBorder="1" applyAlignment="1">
      <alignment vertical="center"/>
    </xf>
    <xf numFmtId="10" fontId="8" fillId="0" borderId="3" xfId="1" applyNumberFormat="1" applyFont="1" applyFill="1" applyBorder="1" applyAlignment="1">
      <alignment horizontal="center" vertical="center" wrapText="1"/>
    </xf>
    <xf numFmtId="10" fontId="1" fillId="0" borderId="0" xfId="0" applyNumberFormat="1" applyFont="1"/>
    <xf numFmtId="10" fontId="0" fillId="0" borderId="0" xfId="0" applyNumberFormat="1"/>
    <xf numFmtId="0" fontId="3" fillId="0" borderId="0" xfId="0" applyNumberFormat="1" applyFont="1"/>
    <xf numFmtId="0" fontId="1" fillId="0" borderId="8" xfId="0" applyNumberFormat="1" applyFont="1" applyFill="1" applyBorder="1" applyAlignment="1">
      <alignment horizontal="center" vertical="center" wrapText="1"/>
    </xf>
    <xf numFmtId="0" fontId="25" fillId="0" borderId="2" xfId="1" applyNumberFormat="1" applyFont="1" applyFill="1" applyBorder="1" applyAlignment="1">
      <alignment horizontal="right" vertical="center" wrapText="1"/>
    </xf>
    <xf numFmtId="0" fontId="25" fillId="0" borderId="1" xfId="1" applyNumberFormat="1" applyFont="1" applyFill="1" applyBorder="1" applyAlignment="1">
      <alignment horizontal="right" vertical="center"/>
    </xf>
    <xf numFmtId="0" fontId="25" fillId="0" borderId="3" xfId="1" applyNumberFormat="1" applyFont="1" applyFill="1" applyBorder="1" applyAlignment="1">
      <alignment horizontal="right" vertical="center"/>
    </xf>
    <xf numFmtId="0" fontId="25" fillId="0" borderId="4" xfId="1" applyNumberFormat="1" applyFont="1" applyFill="1" applyBorder="1" applyAlignment="1">
      <alignment horizontal="right" vertical="center" wrapText="1"/>
    </xf>
    <xf numFmtId="0" fontId="25" fillId="0" borderId="1" xfId="1" applyNumberFormat="1" applyFont="1" applyFill="1" applyBorder="1" applyAlignment="1">
      <alignment horizontal="right" vertical="center" wrapText="1"/>
    </xf>
    <xf numFmtId="0" fontId="25" fillId="0" borderId="4" xfId="1" applyNumberFormat="1" applyFont="1" applyFill="1" applyBorder="1" applyAlignment="1">
      <alignment horizontal="right" vertical="center"/>
    </xf>
    <xf numFmtId="0" fontId="25" fillId="0" borderId="3" xfId="1" applyNumberFormat="1" applyFont="1" applyFill="1" applyBorder="1" applyAlignment="1">
      <alignment horizontal="right" vertical="center" wrapText="1"/>
    </xf>
    <xf numFmtId="0" fontId="25" fillId="0" borderId="8" xfId="1" applyNumberFormat="1" applyFont="1" applyFill="1" applyBorder="1" applyAlignment="1">
      <alignment horizontal="right" vertical="center" wrapText="1"/>
    </xf>
    <xf numFmtId="0" fontId="25" fillId="0" borderId="1" xfId="1" applyNumberFormat="1" applyFont="1" applyFill="1" applyBorder="1" applyAlignment="1">
      <alignment vertical="center"/>
    </xf>
    <xf numFmtId="0" fontId="25" fillId="0" borderId="1" xfId="1" applyNumberFormat="1" applyFont="1" applyFill="1" applyBorder="1" applyAlignment="1">
      <alignment horizontal="right" vertical="distributed"/>
    </xf>
    <xf numFmtId="0" fontId="25" fillId="0" borderId="3" xfId="1" applyNumberFormat="1" applyFont="1" applyFill="1" applyBorder="1" applyAlignment="1">
      <alignment horizontal="right" vertical="distributed"/>
    </xf>
    <xf numFmtId="0" fontId="25" fillId="0" borderId="4" xfId="1" applyNumberFormat="1" applyFont="1" applyFill="1" applyBorder="1" applyAlignment="1">
      <alignment horizontal="center" vertical="center"/>
    </xf>
    <xf numFmtId="0" fontId="25" fillId="0" borderId="1" xfId="0" applyNumberFormat="1" applyFont="1" applyFill="1" applyBorder="1" applyAlignment="1">
      <alignment horizontal="right" vertical="center"/>
    </xf>
    <xf numFmtId="0" fontId="25" fillId="0" borderId="3" xfId="0" applyNumberFormat="1" applyFont="1" applyFill="1" applyBorder="1" applyAlignment="1">
      <alignment horizontal="right" vertical="distributed"/>
    </xf>
    <xf numFmtId="0" fontId="2" fillId="3" borderId="8" xfId="0" applyFont="1" applyFill="1" applyBorder="1" applyAlignment="1">
      <alignment horizontal="center" vertical="center" wrapText="1"/>
    </xf>
    <xf numFmtId="164" fontId="25" fillId="4" borderId="2" xfId="1" applyNumberFormat="1" applyFont="1" applyFill="1" applyBorder="1" applyAlignment="1">
      <alignment horizontal="right" vertical="center" wrapText="1"/>
    </xf>
    <xf numFmtId="0" fontId="2" fillId="4" borderId="2" xfId="0" applyFont="1" applyFill="1" applyBorder="1" applyAlignment="1">
      <alignment horizontal="center" vertical="center" wrapText="1"/>
    </xf>
    <xf numFmtId="0" fontId="21" fillId="4" borderId="2" xfId="0" applyFont="1" applyFill="1" applyBorder="1" applyAlignment="1">
      <alignment horizontal="center" vertical="center" wrapText="1"/>
    </xf>
    <xf numFmtId="0" fontId="3" fillId="4" borderId="2" xfId="0" applyFont="1" applyFill="1" applyBorder="1" applyAlignment="1">
      <alignment horizontal="left" vertical="center" wrapText="1"/>
    </xf>
    <xf numFmtId="0" fontId="3" fillId="4" borderId="2" xfId="0" applyFont="1" applyFill="1" applyBorder="1" applyAlignment="1">
      <alignment horizontal="left" vertical="center" wrapText="1" indent="2"/>
    </xf>
    <xf numFmtId="0" fontId="11" fillId="4" borderId="2" xfId="0" applyFont="1" applyFill="1" applyBorder="1" applyAlignment="1">
      <alignment horizontal="center" vertical="center"/>
    </xf>
    <xf numFmtId="3" fontId="10" fillId="4" borderId="2" xfId="0" applyNumberFormat="1" applyFont="1" applyFill="1" applyBorder="1" applyAlignment="1">
      <alignment horizontal="center" vertical="center" wrapText="1"/>
    </xf>
    <xf numFmtId="0" fontId="22" fillId="4" borderId="1" xfId="0" applyFont="1" applyFill="1" applyBorder="1" applyAlignment="1">
      <alignment horizontal="center" vertical="center"/>
    </xf>
    <xf numFmtId="0" fontId="3" fillId="4" borderId="1" xfId="0" applyFont="1" applyFill="1" applyBorder="1" applyAlignment="1">
      <alignment horizontal="left" vertical="center" wrapText="1"/>
    </xf>
    <xf numFmtId="0" fontId="2" fillId="4" borderId="1" xfId="0" applyFont="1" applyFill="1" applyBorder="1" applyAlignment="1">
      <alignment horizontal="center" vertical="center" wrapText="1"/>
    </xf>
    <xf numFmtId="0" fontId="3" fillId="4" borderId="1" xfId="0" applyFont="1" applyFill="1" applyBorder="1" applyAlignment="1">
      <alignment vertical="center" wrapText="1"/>
    </xf>
    <xf numFmtId="0" fontId="8" fillId="4" borderId="1" xfId="0" applyFont="1" applyFill="1" applyBorder="1" applyAlignment="1">
      <alignment horizontal="center" vertical="center" wrapText="1"/>
    </xf>
    <xf numFmtId="3" fontId="10" fillId="4" borderId="1" xfId="0" applyNumberFormat="1" applyFont="1" applyFill="1" applyBorder="1" applyAlignment="1">
      <alignment horizontal="center" vertical="center" wrapText="1"/>
    </xf>
    <xf numFmtId="164" fontId="25" fillId="4" borderId="1" xfId="1" applyNumberFormat="1" applyFont="1" applyFill="1" applyBorder="1" applyAlignment="1">
      <alignment horizontal="right" vertical="center"/>
    </xf>
    <xf numFmtId="7" fontId="25" fillId="4" borderId="1" xfId="1" applyNumberFormat="1" applyFont="1" applyFill="1" applyBorder="1" applyAlignment="1">
      <alignment horizontal="right" vertical="center"/>
    </xf>
    <xf numFmtId="0" fontId="3" fillId="4" borderId="1" xfId="0" applyFont="1" applyFill="1" applyBorder="1" applyAlignment="1">
      <alignment horizontal="left" vertical="center" wrapText="1" indent="1"/>
    </xf>
    <xf numFmtId="0" fontId="22" fillId="4" borderId="3" xfId="0" applyFont="1" applyFill="1" applyBorder="1" applyAlignment="1">
      <alignment horizontal="center" vertical="center"/>
    </xf>
    <xf numFmtId="0" fontId="3" fillId="4" borderId="3" xfId="0" applyFont="1" applyFill="1" applyBorder="1" applyAlignment="1">
      <alignment horizontal="left" vertical="center" wrapText="1"/>
    </xf>
    <xf numFmtId="0" fontId="2" fillId="4" borderId="3" xfId="0" applyFont="1" applyFill="1" applyBorder="1" applyAlignment="1">
      <alignment horizontal="center" vertical="center" wrapText="1"/>
    </xf>
    <xf numFmtId="0" fontId="8" fillId="4" borderId="3" xfId="0" applyFont="1" applyFill="1" applyBorder="1" applyAlignment="1">
      <alignment horizontal="center" vertical="center" wrapText="1"/>
    </xf>
    <xf numFmtId="3" fontId="10" fillId="4" borderId="3" xfId="0" applyNumberFormat="1" applyFont="1" applyFill="1" applyBorder="1" applyAlignment="1">
      <alignment horizontal="center" vertical="center" wrapText="1"/>
    </xf>
    <xf numFmtId="164" fontId="25" fillId="4" borderId="3" xfId="1" applyNumberFormat="1" applyFont="1" applyFill="1" applyBorder="1" applyAlignment="1">
      <alignment horizontal="right" vertical="center"/>
    </xf>
    <xf numFmtId="0" fontId="5" fillId="4" borderId="4" xfId="0" applyFont="1" applyFill="1" applyBorder="1" applyAlignment="1">
      <alignment horizontal="center" vertical="center" wrapText="1"/>
    </xf>
    <xf numFmtId="0" fontId="2" fillId="4" borderId="4" xfId="0" applyFont="1" applyFill="1" applyBorder="1" applyAlignment="1">
      <alignment horizontal="left" vertical="center" wrapText="1"/>
    </xf>
    <xf numFmtId="0" fontId="8" fillId="4" borderId="4" xfId="0" applyFont="1" applyFill="1" applyBorder="1" applyAlignment="1">
      <alignment horizontal="left" vertical="center" wrapText="1"/>
    </xf>
    <xf numFmtId="3" fontId="10" fillId="4" borderId="4" xfId="0" applyNumberFormat="1" applyFont="1" applyFill="1" applyBorder="1" applyAlignment="1">
      <alignment horizontal="center" vertical="center" wrapText="1"/>
    </xf>
    <xf numFmtId="164" fontId="25" fillId="4" borderId="4" xfId="1" applyNumberFormat="1" applyFont="1" applyFill="1" applyBorder="1" applyAlignment="1">
      <alignment horizontal="right" vertical="center" wrapText="1"/>
    </xf>
    <xf numFmtId="0" fontId="3" fillId="4" borderId="1" xfId="0" applyFont="1" applyFill="1" applyBorder="1" applyAlignment="1">
      <alignment horizontal="left" vertical="center"/>
    </xf>
    <xf numFmtId="164" fontId="25" fillId="4" borderId="1" xfId="1" applyNumberFormat="1" applyFont="1" applyFill="1" applyBorder="1" applyAlignment="1">
      <alignment horizontal="right" vertical="center" wrapText="1"/>
    </xf>
    <xf numFmtId="0" fontId="3" fillId="4" borderId="3" xfId="0" applyFont="1" applyFill="1" applyBorder="1" applyAlignment="1">
      <alignment horizontal="left" vertical="center"/>
    </xf>
    <xf numFmtId="0" fontId="3" fillId="4" borderId="4" xfId="0" applyFont="1" applyFill="1" applyBorder="1" applyAlignment="1">
      <alignment horizontal="left" vertical="center" wrapText="1"/>
    </xf>
    <xf numFmtId="0" fontId="8" fillId="4" borderId="4" xfId="0" applyFont="1" applyFill="1" applyBorder="1" applyAlignment="1">
      <alignment horizontal="center" vertical="center"/>
    </xf>
    <xf numFmtId="164" fontId="25" fillId="4" borderId="4" xfId="1" applyNumberFormat="1" applyFont="1" applyFill="1" applyBorder="1" applyAlignment="1">
      <alignment horizontal="right" vertical="center"/>
    </xf>
    <xf numFmtId="0" fontId="10" fillId="4" borderId="1" xfId="0" applyFont="1" applyFill="1" applyBorder="1" applyAlignment="1">
      <alignment horizontal="center" vertical="center"/>
    </xf>
    <xf numFmtId="0" fontId="8" fillId="4" borderId="1" xfId="0" applyFont="1" applyFill="1" applyBorder="1" applyAlignment="1">
      <alignment horizontal="left" vertical="center" wrapText="1"/>
    </xf>
    <xf numFmtId="164" fontId="25" fillId="4" borderId="3" xfId="1" applyNumberFormat="1" applyFont="1" applyFill="1" applyBorder="1" applyAlignment="1">
      <alignment horizontal="right" vertical="center" wrapText="1"/>
    </xf>
    <xf numFmtId="0" fontId="21" fillId="4" borderId="2" xfId="0" applyFont="1" applyFill="1" applyBorder="1" applyAlignment="1">
      <alignment horizontal="center" vertical="center"/>
    </xf>
    <xf numFmtId="0" fontId="20" fillId="4" borderId="2" xfId="0" applyFont="1" applyFill="1" applyBorder="1" applyAlignment="1">
      <alignment horizontal="left" vertical="center" wrapText="1"/>
    </xf>
    <xf numFmtId="0" fontId="2" fillId="4" borderId="4" xfId="0" applyFont="1" applyFill="1" applyBorder="1" applyAlignment="1">
      <alignment horizontal="center" vertical="center" wrapText="1"/>
    </xf>
    <xf numFmtId="0" fontId="21" fillId="4" borderId="14" xfId="0" applyFont="1" applyFill="1" applyBorder="1" applyAlignment="1">
      <alignment horizontal="center" vertical="center"/>
    </xf>
    <xf numFmtId="0" fontId="20" fillId="4" borderId="4" xfId="0" applyFont="1" applyFill="1" applyBorder="1" applyAlignment="1">
      <alignment horizontal="left" vertical="center" wrapText="1"/>
    </xf>
    <xf numFmtId="0" fontId="11" fillId="4" borderId="4" xfId="0" applyFont="1" applyFill="1" applyBorder="1" applyAlignment="1">
      <alignment horizontal="center" vertical="center"/>
    </xf>
    <xf numFmtId="0" fontId="8" fillId="4" borderId="1" xfId="0" applyFont="1" applyFill="1" applyBorder="1" applyAlignment="1">
      <alignment horizontal="center" vertical="top" wrapText="1"/>
    </xf>
    <xf numFmtId="0" fontId="22" fillId="4" borderId="8" xfId="0" applyFont="1" applyFill="1" applyBorder="1" applyAlignment="1">
      <alignment horizontal="center" vertical="center"/>
    </xf>
    <xf numFmtId="0" fontId="3" fillId="4" borderId="8" xfId="0" applyFont="1" applyFill="1" applyBorder="1" applyAlignment="1">
      <alignment horizontal="left" vertical="center"/>
    </xf>
    <xf numFmtId="0" fontId="2" fillId="4" borderId="8" xfId="0" applyFont="1" applyFill="1" applyBorder="1" applyAlignment="1">
      <alignment horizontal="center" vertical="center" wrapText="1"/>
    </xf>
    <xf numFmtId="0" fontId="8" fillId="4" borderId="8" xfId="0" applyFont="1" applyFill="1" applyBorder="1" applyAlignment="1">
      <alignment horizontal="center" vertical="top" wrapText="1"/>
    </xf>
    <xf numFmtId="0" fontId="8" fillId="4" borderId="8" xfId="0" applyFont="1" applyFill="1" applyBorder="1" applyAlignment="1">
      <alignment horizontal="center" vertical="center" wrapText="1"/>
    </xf>
    <xf numFmtId="3" fontId="10" fillId="4" borderId="8" xfId="0" applyNumberFormat="1" applyFont="1" applyFill="1" applyBorder="1" applyAlignment="1">
      <alignment horizontal="center" vertical="center" wrapText="1"/>
    </xf>
    <xf numFmtId="164" fontId="25" fillId="4" borderId="8" xfId="1" applyNumberFormat="1" applyFont="1" applyFill="1" applyBorder="1" applyAlignment="1">
      <alignment horizontal="right" vertical="center" wrapText="1"/>
    </xf>
    <xf numFmtId="0" fontId="8" fillId="4" borderId="3" xfId="0" applyFont="1" applyFill="1" applyBorder="1" applyAlignment="1">
      <alignment horizontal="center" vertical="top" wrapText="1"/>
    </xf>
    <xf numFmtId="0" fontId="11" fillId="4" borderId="4" xfId="0" applyFont="1" applyFill="1" applyBorder="1" applyAlignment="1">
      <alignment horizontal="center" vertical="center" wrapText="1"/>
    </xf>
    <xf numFmtId="49" fontId="3" fillId="4" borderId="1" xfId="0" applyNumberFormat="1" applyFont="1" applyFill="1" applyBorder="1" applyAlignment="1">
      <alignment horizontal="left" vertical="center" wrapText="1"/>
    </xf>
    <xf numFmtId="164" fontId="25" fillId="4" borderId="1" xfId="1" applyNumberFormat="1" applyFont="1" applyFill="1" applyBorder="1" applyAlignment="1">
      <alignment vertical="center"/>
    </xf>
    <xf numFmtId="166" fontId="25" fillId="4" borderId="1" xfId="1" applyNumberFormat="1" applyFont="1" applyFill="1" applyBorder="1" applyAlignment="1">
      <alignment horizontal="right" vertical="distributed"/>
    </xf>
    <xf numFmtId="164" fontId="25" fillId="4" borderId="1" xfId="1" applyNumberFormat="1" applyFont="1" applyFill="1" applyBorder="1" applyAlignment="1">
      <alignment horizontal="right" vertical="distributed"/>
    </xf>
    <xf numFmtId="49" fontId="3" fillId="4" borderId="3" xfId="0" applyNumberFormat="1" applyFont="1" applyFill="1" applyBorder="1" applyAlignment="1">
      <alignment horizontal="left" vertical="center" wrapText="1"/>
    </xf>
    <xf numFmtId="164" fontId="25" fillId="4" borderId="3" xfId="1" applyNumberFormat="1" applyFont="1" applyFill="1" applyBorder="1" applyAlignment="1">
      <alignment horizontal="right" vertical="distributed"/>
    </xf>
    <xf numFmtId="164" fontId="25" fillId="4" borderId="4" xfId="1" applyNumberFormat="1" applyFont="1" applyFill="1" applyBorder="1" applyAlignment="1">
      <alignment horizontal="center" vertical="center"/>
    </xf>
    <xf numFmtId="164" fontId="25" fillId="4" borderId="1" xfId="0" applyNumberFormat="1" applyFont="1" applyFill="1" applyBorder="1" applyAlignment="1">
      <alignment horizontal="right" vertical="center"/>
    </xf>
    <xf numFmtId="164" fontId="25" fillId="4" borderId="3" xfId="0" applyNumberFormat="1" applyFont="1" applyFill="1" applyBorder="1" applyAlignment="1">
      <alignment horizontal="right" vertical="distributed"/>
    </xf>
    <xf numFmtId="164" fontId="1" fillId="4" borderId="8" xfId="0" applyNumberFormat="1" applyFont="1" applyFill="1" applyBorder="1" applyAlignment="1">
      <alignment horizontal="center" vertical="center" wrapText="1"/>
    </xf>
    <xf numFmtId="0" fontId="7" fillId="4" borderId="8" xfId="0" applyFont="1" applyFill="1" applyBorder="1" applyAlignment="1">
      <alignment horizontal="center" vertical="center" wrapText="1"/>
    </xf>
    <xf numFmtId="0" fontId="7" fillId="0" borderId="15" xfId="0" applyFont="1" applyFill="1" applyBorder="1" applyAlignment="1">
      <alignment horizontal="center" vertical="center" wrapText="1"/>
    </xf>
    <xf numFmtId="0" fontId="0" fillId="0" borderId="12" xfId="0" applyFill="1" applyBorder="1" applyAlignment="1">
      <alignment horizontal="center" vertical="center"/>
    </xf>
    <xf numFmtId="0" fontId="7" fillId="0" borderId="15" xfId="0" applyFont="1" applyFill="1" applyBorder="1" applyAlignment="1">
      <alignment horizontal="center" vertical="center"/>
    </xf>
    <xf numFmtId="0" fontId="2" fillId="0" borderId="14" xfId="0" applyFont="1" applyFill="1" applyBorder="1" applyAlignment="1">
      <alignment horizontal="center" vertical="center"/>
    </xf>
    <xf numFmtId="0" fontId="7" fillId="0" borderId="16" xfId="0" applyFont="1" applyFill="1" applyBorder="1" applyAlignment="1">
      <alignment horizontal="center" vertical="center"/>
    </xf>
    <xf numFmtId="0" fontId="2" fillId="0" borderId="8" xfId="0" applyFont="1" applyFill="1" applyBorder="1" applyAlignment="1">
      <alignment horizontal="center" vertical="center"/>
    </xf>
    <xf numFmtId="0" fontId="0" fillId="0" borderId="1" xfId="0" applyFill="1" applyBorder="1" applyAlignment="1"/>
    <xf numFmtId="0" fontId="0" fillId="0" borderId="3" xfId="0" applyFill="1" applyBorder="1" applyAlignment="1"/>
    <xf numFmtId="0" fontId="24" fillId="4" borderId="8" xfId="0" applyFont="1" applyFill="1" applyBorder="1" applyAlignment="1">
      <alignment horizontal="left" vertical="center"/>
    </xf>
    <xf numFmtId="0" fontId="3" fillId="4" borderId="8" xfId="0" applyFont="1" applyFill="1" applyBorder="1" applyAlignment="1">
      <alignment horizontal="left" vertical="center" wrapText="1"/>
    </xf>
    <xf numFmtId="0" fontId="8" fillId="0" borderId="8" xfId="0" applyFont="1" applyFill="1" applyBorder="1" applyAlignment="1">
      <alignment horizontal="center" vertical="center" wrapText="1"/>
    </xf>
    <xf numFmtId="0" fontId="22" fillId="4" borderId="13" xfId="0" applyFont="1" applyFill="1" applyBorder="1" applyAlignment="1">
      <alignment horizontal="center" vertical="center"/>
    </xf>
    <xf numFmtId="0" fontId="2" fillId="4" borderId="13" xfId="0" applyFont="1" applyFill="1" applyBorder="1" applyAlignment="1">
      <alignment horizontal="center" vertical="center" wrapText="1"/>
    </xf>
    <xf numFmtId="0" fontId="2" fillId="0" borderId="17" xfId="0" applyFont="1" applyFill="1" applyBorder="1" applyAlignment="1">
      <alignment horizontal="center" vertical="center"/>
    </xf>
    <xf numFmtId="0" fontId="24" fillId="4" borderId="17" xfId="0" applyFont="1" applyFill="1" applyBorder="1" applyAlignment="1">
      <alignment horizontal="left" vertical="center"/>
    </xf>
    <xf numFmtId="0" fontId="3" fillId="4" borderId="17" xfId="0" applyFont="1" applyFill="1" applyBorder="1" applyAlignment="1">
      <alignment horizontal="left" vertical="center" wrapText="1"/>
    </xf>
    <xf numFmtId="0" fontId="8" fillId="4" borderId="17" xfId="0" applyFont="1" applyFill="1" applyBorder="1" applyAlignment="1">
      <alignment horizontal="center" vertical="center" wrapText="1"/>
    </xf>
    <xf numFmtId="3" fontId="10" fillId="4" borderId="17" xfId="0" applyNumberFormat="1" applyFont="1" applyFill="1" applyBorder="1" applyAlignment="1">
      <alignment horizontal="center" vertical="center" wrapText="1"/>
    </xf>
    <xf numFmtId="164" fontId="25" fillId="4" borderId="17" xfId="1" applyNumberFormat="1" applyFont="1" applyFill="1" applyBorder="1" applyAlignment="1">
      <alignment horizontal="right" vertical="center" wrapText="1"/>
    </xf>
    <xf numFmtId="164" fontId="25" fillId="0" borderId="17" xfId="1" applyNumberFormat="1" applyFont="1" applyFill="1" applyBorder="1" applyAlignment="1">
      <alignment horizontal="right" vertical="center" wrapText="1"/>
    </xf>
    <xf numFmtId="0" fontId="8" fillId="0" borderId="17" xfId="0" applyFont="1" applyFill="1" applyBorder="1" applyAlignment="1">
      <alignment horizontal="center" vertical="center" wrapText="1"/>
    </xf>
    <xf numFmtId="10" fontId="8" fillId="0" borderId="17" xfId="1" applyNumberFormat="1" applyFont="1" applyFill="1" applyBorder="1" applyAlignment="1">
      <alignment horizontal="center" vertical="center"/>
    </xf>
    <xf numFmtId="0" fontId="25" fillId="0" borderId="17" xfId="1" applyNumberFormat="1" applyFont="1" applyFill="1" applyBorder="1" applyAlignment="1">
      <alignment horizontal="right" vertical="center" wrapText="1"/>
    </xf>
    <xf numFmtId="164" fontId="25" fillId="4" borderId="8" xfId="1" applyNumberFormat="1" applyFont="1" applyFill="1" applyBorder="1" applyAlignment="1">
      <alignment horizontal="right" vertical="center"/>
    </xf>
    <xf numFmtId="164" fontId="25" fillId="0" borderId="8" xfId="1" applyNumberFormat="1" applyFont="1" applyFill="1" applyBorder="1" applyAlignment="1">
      <alignment horizontal="right" vertical="center"/>
    </xf>
    <xf numFmtId="0" fontId="25" fillId="0" borderId="8" xfId="1" applyNumberFormat="1" applyFont="1" applyFill="1" applyBorder="1" applyAlignment="1">
      <alignment horizontal="right" vertical="center"/>
    </xf>
    <xf numFmtId="0" fontId="22" fillId="4" borderId="17" xfId="0" applyFont="1" applyFill="1" applyBorder="1" applyAlignment="1">
      <alignment horizontal="center" vertical="center"/>
    </xf>
    <xf numFmtId="0" fontId="2" fillId="4" borderId="17" xfId="0" applyFont="1" applyFill="1" applyBorder="1" applyAlignment="1">
      <alignment horizontal="center" vertical="center" wrapText="1"/>
    </xf>
    <xf numFmtId="164" fontId="25" fillId="4" borderId="17" xfId="1" applyNumberFormat="1" applyFont="1" applyFill="1" applyBorder="1" applyAlignment="1">
      <alignment horizontal="right" vertical="center"/>
    </xf>
    <xf numFmtId="164" fontId="25" fillId="0" borderId="17" xfId="1" applyNumberFormat="1" applyFont="1" applyFill="1" applyBorder="1" applyAlignment="1">
      <alignment horizontal="right" vertical="center"/>
    </xf>
    <xf numFmtId="0" fontId="25" fillId="0" borderId="17" xfId="1" applyNumberFormat="1" applyFont="1" applyFill="1" applyBorder="1" applyAlignment="1">
      <alignment horizontal="right" vertical="center"/>
    </xf>
    <xf numFmtId="0" fontId="0" fillId="0" borderId="0" xfId="0" applyFill="1" applyBorder="1"/>
    <xf numFmtId="0" fontId="21" fillId="4" borderId="4" xfId="0" applyFont="1" applyFill="1" applyBorder="1" applyAlignment="1">
      <alignment horizontal="center" vertical="center"/>
    </xf>
    <xf numFmtId="0" fontId="3" fillId="0" borderId="0" xfId="0" applyFont="1" applyFill="1" applyBorder="1"/>
    <xf numFmtId="0" fontId="0" fillId="0" borderId="0" xfId="0" applyFill="1" applyBorder="1" applyAlignment="1">
      <alignment horizontal="center"/>
    </xf>
    <xf numFmtId="3" fontId="10" fillId="0" borderId="0" xfId="0" applyNumberFormat="1" applyFont="1" applyFill="1" applyBorder="1"/>
    <xf numFmtId="164" fontId="26" fillId="0" borderId="0" xfId="0" applyNumberFormat="1" applyFont="1" applyFill="1" applyBorder="1"/>
    <xf numFmtId="0" fontId="6" fillId="0" borderId="0" xfId="0" applyFont="1" applyFill="1" applyBorder="1"/>
    <xf numFmtId="10" fontId="3" fillId="0" borderId="0" xfId="1" applyNumberFormat="1" applyFont="1" applyFill="1" applyBorder="1" applyAlignment="1">
      <alignment vertical="center"/>
    </xf>
    <xf numFmtId="0" fontId="26" fillId="0" borderId="0" xfId="0" applyNumberFormat="1" applyFont="1" applyFill="1" applyBorder="1"/>
    <xf numFmtId="164" fontId="3" fillId="0" borderId="0" xfId="0" applyNumberFormat="1" applyFont="1" applyFill="1" applyBorder="1" applyAlignment="1">
      <alignment vertical="center"/>
    </xf>
    <xf numFmtId="9" fontId="3" fillId="0" borderId="0" xfId="1" applyNumberFormat="1" applyFont="1" applyFill="1" applyBorder="1" applyAlignment="1">
      <alignment vertical="center"/>
    </xf>
    <xf numFmtId="10" fontId="8" fillId="0" borderId="0" xfId="1" applyNumberFormat="1" applyFont="1" applyFill="1" applyBorder="1"/>
    <xf numFmtId="9" fontId="8" fillId="0" borderId="0" xfId="1" applyNumberFormat="1" applyFont="1" applyFill="1" applyBorder="1"/>
    <xf numFmtId="0" fontId="7" fillId="0" borderId="18" xfId="0" applyFont="1" applyFill="1" applyBorder="1" applyAlignment="1">
      <alignment horizontal="center" vertical="center"/>
    </xf>
    <xf numFmtId="49" fontId="20" fillId="4" borderId="4" xfId="0" applyNumberFormat="1" applyFont="1" applyFill="1" applyBorder="1" applyAlignment="1">
      <alignment horizontal="left" vertical="center" wrapText="1"/>
    </xf>
    <xf numFmtId="0" fontId="14" fillId="0" borderId="1" xfId="0" applyFont="1" applyBorder="1" applyAlignment="1">
      <alignment horizontal="center" vertical="center" wrapText="1"/>
    </xf>
    <xf numFmtId="0" fontId="7" fillId="0" borderId="2" xfId="0" applyFont="1" applyFill="1" applyBorder="1" applyAlignment="1">
      <alignment horizontal="center" vertical="center" wrapText="1"/>
    </xf>
    <xf numFmtId="0" fontId="21" fillId="4" borderId="19" xfId="0" applyFont="1" applyFill="1" applyBorder="1" applyAlignment="1">
      <alignment horizontal="center" vertical="center"/>
    </xf>
    <xf numFmtId="0" fontId="3" fillId="4" borderId="2" xfId="0" applyFont="1" applyFill="1" applyBorder="1" applyAlignment="1">
      <alignment horizontal="center" vertical="center"/>
    </xf>
    <xf numFmtId="164" fontId="24" fillId="4" borderId="2" xfId="1" applyNumberFormat="1" applyFont="1" applyFill="1" applyBorder="1" applyAlignment="1">
      <alignment horizontal="right" vertical="center" wrapText="1"/>
    </xf>
    <xf numFmtId="164" fontId="24" fillId="0" borderId="2" xfId="1" applyNumberFormat="1" applyFont="1" applyFill="1" applyBorder="1" applyAlignment="1">
      <alignment horizontal="right" vertical="center" wrapText="1"/>
    </xf>
    <xf numFmtId="164" fontId="8" fillId="0" borderId="2" xfId="1" applyNumberFormat="1" applyFont="1" applyFill="1" applyBorder="1" applyAlignment="1">
      <alignment horizontal="center" vertical="center" wrapText="1"/>
    </xf>
    <xf numFmtId="10" fontId="8" fillId="0" borderId="2" xfId="1" applyNumberFormat="1" applyFont="1" applyFill="1" applyBorder="1" applyAlignment="1">
      <alignment horizontal="center" vertical="center" wrapText="1"/>
    </xf>
    <xf numFmtId="0" fontId="24" fillId="0" borderId="2" xfId="1" applyNumberFormat="1" applyFont="1" applyFill="1" applyBorder="1" applyAlignment="1">
      <alignment horizontal="right" vertical="center" wrapText="1"/>
    </xf>
    <xf numFmtId="0" fontId="7" fillId="0" borderId="20" xfId="0" applyFont="1" applyFill="1" applyBorder="1" applyAlignment="1">
      <alignment horizontal="center" vertical="center"/>
    </xf>
    <xf numFmtId="0" fontId="11" fillId="0" borderId="0" xfId="0" applyFont="1" applyBorder="1"/>
    <xf numFmtId="0" fontId="10" fillId="0" borderId="0" xfId="0" applyFont="1" applyBorder="1"/>
    <xf numFmtId="0" fontId="11" fillId="0" borderId="21" xfId="0" applyFont="1" applyBorder="1"/>
    <xf numFmtId="0" fontId="0" fillId="0" borderId="21" xfId="0" applyBorder="1"/>
    <xf numFmtId="0" fontId="22" fillId="4" borderId="22" xfId="0" applyFont="1" applyFill="1" applyBorder="1" applyAlignment="1">
      <alignment horizontal="center" vertical="center"/>
    </xf>
    <xf numFmtId="0" fontId="3" fillId="4" borderId="22" xfId="0" applyFont="1" applyFill="1" applyBorder="1" applyAlignment="1">
      <alignment horizontal="left" vertical="center" wrapText="1"/>
    </xf>
    <xf numFmtId="0" fontId="2" fillId="4" borderId="22" xfId="0" applyFont="1" applyFill="1" applyBorder="1" applyAlignment="1">
      <alignment horizontal="center" vertical="center" wrapText="1"/>
    </xf>
    <xf numFmtId="0" fontId="8" fillId="4" borderId="22" xfId="0" applyFont="1" applyFill="1" applyBorder="1" applyAlignment="1">
      <alignment horizontal="center" vertical="center" wrapText="1"/>
    </xf>
    <xf numFmtId="3" fontId="10" fillId="4" borderId="22" xfId="0" applyNumberFormat="1" applyFont="1" applyFill="1" applyBorder="1" applyAlignment="1">
      <alignment horizontal="center" vertical="center" wrapText="1"/>
    </xf>
    <xf numFmtId="164" fontId="25" fillId="4" borderId="22" xfId="1" applyNumberFormat="1" applyFont="1" applyFill="1" applyBorder="1" applyAlignment="1">
      <alignment horizontal="right" vertical="center"/>
    </xf>
    <xf numFmtId="164" fontId="25" fillId="0" borderId="22" xfId="1" applyNumberFormat="1" applyFont="1" applyFill="1" applyBorder="1" applyAlignment="1">
      <alignment horizontal="right" vertical="center"/>
    </xf>
    <xf numFmtId="0" fontId="8" fillId="0" borderId="22" xfId="0" applyFont="1" applyBorder="1" applyAlignment="1">
      <alignment horizontal="center" vertical="center" wrapText="1"/>
    </xf>
    <xf numFmtId="10" fontId="8" fillId="0" borderId="22" xfId="1" applyNumberFormat="1" applyFont="1" applyFill="1" applyBorder="1" applyAlignment="1">
      <alignment horizontal="center" vertical="center"/>
    </xf>
    <xf numFmtId="0" fontId="25" fillId="0" borderId="22" xfId="1" applyNumberFormat="1" applyFont="1" applyFill="1" applyBorder="1" applyAlignment="1">
      <alignment horizontal="right" vertical="center"/>
    </xf>
    <xf numFmtId="164" fontId="3" fillId="0" borderId="22" xfId="0" applyNumberFormat="1" applyFont="1" applyFill="1" applyBorder="1" applyAlignment="1">
      <alignment horizontal="center" vertical="center" wrapText="1"/>
    </xf>
    <xf numFmtId="9" fontId="8" fillId="0" borderId="22" xfId="1" applyNumberFormat="1" applyFont="1" applyFill="1" applyBorder="1" applyAlignment="1">
      <alignment horizontal="center" vertical="center"/>
    </xf>
    <xf numFmtId="164" fontId="3" fillId="0" borderId="23" xfId="0" applyNumberFormat="1" applyFont="1" applyBorder="1" applyAlignment="1">
      <alignment horizontal="center" vertical="center"/>
    </xf>
    <xf numFmtId="164" fontId="25" fillId="0" borderId="13" xfId="1" applyNumberFormat="1" applyFont="1" applyFill="1" applyBorder="1" applyAlignment="1">
      <alignment horizontal="right" vertical="center"/>
    </xf>
    <xf numFmtId="0" fontId="22" fillId="4" borderId="24" xfId="0" applyFont="1" applyFill="1" applyBorder="1" applyAlignment="1">
      <alignment horizontal="center" vertical="center"/>
    </xf>
    <xf numFmtId="0" fontId="3" fillId="4" borderId="24" xfId="0" applyFont="1" applyFill="1" applyBorder="1" applyAlignment="1">
      <alignment horizontal="left" vertical="center" wrapText="1"/>
    </xf>
    <xf numFmtId="0" fontId="2" fillId="4" borderId="24" xfId="0" applyFont="1" applyFill="1" applyBorder="1" applyAlignment="1">
      <alignment horizontal="center" vertical="center" wrapText="1"/>
    </xf>
    <xf numFmtId="0" fontId="8" fillId="4" borderId="24" xfId="0" applyFont="1" applyFill="1" applyBorder="1" applyAlignment="1">
      <alignment horizontal="center" vertical="center" wrapText="1"/>
    </xf>
    <xf numFmtId="3" fontId="10" fillId="4" borderId="24" xfId="0" applyNumberFormat="1" applyFont="1" applyFill="1" applyBorder="1" applyAlignment="1">
      <alignment horizontal="center" vertical="center" wrapText="1"/>
    </xf>
    <xf numFmtId="0" fontId="8" fillId="0" borderId="24" xfId="0" applyFont="1" applyBorder="1" applyAlignment="1">
      <alignment horizontal="center" vertical="center" wrapText="1"/>
    </xf>
    <xf numFmtId="10" fontId="8" fillId="0" borderId="24" xfId="1" applyNumberFormat="1" applyFont="1" applyFill="1" applyBorder="1" applyAlignment="1">
      <alignment horizontal="center" vertical="center"/>
    </xf>
    <xf numFmtId="164" fontId="3" fillId="0" borderId="24" xfId="0" applyNumberFormat="1" applyFont="1" applyFill="1" applyBorder="1" applyAlignment="1">
      <alignment horizontal="center" vertical="center" wrapText="1"/>
    </xf>
    <xf numFmtId="9" fontId="8" fillId="0" borderId="24" xfId="1" applyNumberFormat="1" applyFont="1" applyFill="1" applyBorder="1" applyAlignment="1">
      <alignment horizontal="center" vertical="center"/>
    </xf>
    <xf numFmtId="164" fontId="3" fillId="0" borderId="25" xfId="0" applyNumberFormat="1" applyFont="1" applyBorder="1" applyAlignment="1">
      <alignment horizontal="center" vertical="center"/>
    </xf>
    <xf numFmtId="0" fontId="7" fillId="0" borderId="26" xfId="0" applyFont="1" applyFill="1" applyBorder="1" applyAlignment="1">
      <alignment horizontal="center" vertical="center"/>
    </xf>
    <xf numFmtId="164" fontId="25" fillId="0" borderId="27" xfId="1" applyNumberFormat="1" applyFont="1" applyFill="1" applyBorder="1" applyAlignment="1">
      <alignment horizontal="right" vertical="center"/>
    </xf>
    <xf numFmtId="164" fontId="3" fillId="0" borderId="1" xfId="0" applyNumberFormat="1" applyFont="1" applyBorder="1" applyAlignment="1">
      <alignment horizontal="center" vertical="center"/>
    </xf>
    <xf numFmtId="164" fontId="1" fillId="0" borderId="17" xfId="0" applyNumberFormat="1" applyFont="1" applyBorder="1"/>
    <xf numFmtId="164" fontId="25" fillId="0" borderId="28" xfId="1" applyNumberFormat="1" applyFont="1" applyFill="1" applyBorder="1" applyAlignment="1">
      <alignment horizontal="right" vertical="center"/>
    </xf>
    <xf numFmtId="0" fontId="2" fillId="0" borderId="29" xfId="0" applyFont="1" applyFill="1" applyBorder="1" applyAlignment="1">
      <alignment horizontal="center" vertical="center" wrapText="1"/>
    </xf>
    <xf numFmtId="0" fontId="7" fillId="0" borderId="30" xfId="0" applyFont="1" applyFill="1" applyBorder="1" applyAlignment="1">
      <alignment horizontal="center" vertical="center"/>
    </xf>
    <xf numFmtId="0" fontId="7" fillId="0" borderId="31" xfId="0" applyFont="1" applyFill="1" applyBorder="1" applyAlignment="1">
      <alignment horizontal="center" vertical="center" wrapText="1"/>
    </xf>
    <xf numFmtId="0" fontId="21" fillId="4" borderId="29" xfId="0" applyFont="1" applyFill="1" applyBorder="1" applyAlignment="1">
      <alignment horizontal="center" vertical="center" wrapText="1"/>
    </xf>
    <xf numFmtId="0" fontId="3" fillId="4" borderId="29" xfId="0" applyFont="1" applyFill="1" applyBorder="1" applyAlignment="1">
      <alignment horizontal="left" vertical="center" wrapText="1"/>
    </xf>
    <xf numFmtId="0" fontId="2" fillId="4" borderId="29" xfId="0" applyFont="1" applyFill="1" applyBorder="1" applyAlignment="1">
      <alignment horizontal="center" vertical="center" wrapText="1"/>
    </xf>
    <xf numFmtId="0" fontId="11" fillId="4" borderId="29" xfId="0" applyFont="1" applyFill="1" applyBorder="1" applyAlignment="1">
      <alignment horizontal="center" vertical="center"/>
    </xf>
    <xf numFmtId="3" fontId="10" fillId="4" borderId="29" xfId="0" applyNumberFormat="1" applyFont="1" applyFill="1" applyBorder="1" applyAlignment="1">
      <alignment horizontal="center" vertical="center" wrapText="1"/>
    </xf>
    <xf numFmtId="164" fontId="25" fillId="4" borderId="29" xfId="1" applyNumberFormat="1" applyFont="1" applyFill="1" applyBorder="1" applyAlignment="1">
      <alignment horizontal="right" vertical="center" wrapText="1"/>
    </xf>
    <xf numFmtId="164" fontId="25" fillId="0" borderId="29" xfId="1" applyNumberFormat="1" applyFont="1" applyFill="1" applyBorder="1" applyAlignment="1">
      <alignment horizontal="right" vertical="center" wrapText="1"/>
    </xf>
    <xf numFmtId="0" fontId="8" fillId="0" borderId="29" xfId="0" applyFont="1" applyBorder="1" applyAlignment="1">
      <alignment horizontal="center" vertical="center" wrapText="1"/>
    </xf>
    <xf numFmtId="10" fontId="8" fillId="0" borderId="29" xfId="1" applyNumberFormat="1" applyFont="1" applyFill="1" applyBorder="1" applyAlignment="1">
      <alignment horizontal="center" vertical="center"/>
    </xf>
    <xf numFmtId="0" fontId="25" fillId="0" borderId="29" xfId="1" applyNumberFormat="1" applyFont="1" applyFill="1" applyBorder="1" applyAlignment="1">
      <alignment horizontal="right" vertical="center" wrapText="1"/>
    </xf>
    <xf numFmtId="164" fontId="3" fillId="0" borderId="29" xfId="0" applyNumberFormat="1" applyFont="1" applyFill="1" applyBorder="1" applyAlignment="1">
      <alignment horizontal="center" vertical="center" wrapText="1"/>
    </xf>
    <xf numFmtId="9" fontId="8" fillId="0" borderId="29" xfId="1" applyNumberFormat="1" applyFont="1" applyFill="1" applyBorder="1" applyAlignment="1">
      <alignment horizontal="center" vertical="center"/>
    </xf>
    <xf numFmtId="164" fontId="3" fillId="0" borderId="32" xfId="0" applyNumberFormat="1" applyFont="1" applyBorder="1" applyAlignment="1">
      <alignment horizontal="center" vertical="center"/>
    </xf>
    <xf numFmtId="0" fontId="2" fillId="0" borderId="33" xfId="0" applyFont="1" applyFill="1" applyBorder="1" applyAlignment="1">
      <alignment horizontal="center" vertical="center"/>
    </xf>
    <xf numFmtId="0" fontId="27" fillId="4" borderId="24" xfId="0" applyFont="1" applyFill="1" applyBorder="1" applyAlignment="1">
      <alignment horizontal="left" vertical="center" wrapText="1"/>
    </xf>
    <xf numFmtId="164" fontId="25" fillId="4" borderId="24" xfId="1" applyNumberFormat="1" applyFont="1" applyFill="1" applyBorder="1" applyAlignment="1">
      <alignment horizontal="right" vertical="center"/>
    </xf>
    <xf numFmtId="164" fontId="25" fillId="0" borderId="24" xfId="1" applyNumberFormat="1" applyFont="1" applyFill="1" applyBorder="1" applyAlignment="1">
      <alignment horizontal="right" vertical="center"/>
    </xf>
    <xf numFmtId="0" fontId="25" fillId="0" borderId="24" xfId="1" applyNumberFormat="1" applyFont="1" applyFill="1" applyBorder="1" applyAlignment="1">
      <alignment horizontal="right" vertical="center"/>
    </xf>
    <xf numFmtId="0" fontId="21" fillId="4" borderId="4" xfId="0" applyFont="1" applyFill="1" applyBorder="1" applyAlignment="1">
      <alignment horizontal="center" vertical="center" wrapText="1"/>
    </xf>
    <xf numFmtId="0" fontId="10" fillId="4" borderId="4" xfId="0" applyFont="1" applyFill="1" applyBorder="1" applyAlignment="1">
      <alignment horizontal="left" vertical="center" wrapText="1"/>
    </xf>
    <xf numFmtId="0" fontId="2" fillId="4" borderId="4" xfId="0" applyFont="1" applyFill="1" applyBorder="1" applyAlignment="1">
      <alignment horizontal="justify" vertical="center" wrapText="1"/>
    </xf>
    <xf numFmtId="9" fontId="0" fillId="0" borderId="4" xfId="0" applyNumberFormat="1" applyBorder="1"/>
    <xf numFmtId="164" fontId="0" fillId="0" borderId="10" xfId="0" applyNumberFormat="1" applyBorder="1"/>
    <xf numFmtId="164" fontId="25" fillId="0" borderId="34" xfId="1" applyNumberFormat="1" applyFont="1" applyFill="1" applyBorder="1" applyAlignment="1">
      <alignment horizontal="right" vertical="center" wrapText="1"/>
    </xf>
    <xf numFmtId="164" fontId="25" fillId="0" borderId="27" xfId="1" applyNumberFormat="1" applyFont="1" applyFill="1" applyBorder="1" applyAlignment="1">
      <alignment horizontal="right" vertical="center" wrapText="1"/>
    </xf>
    <xf numFmtId="0" fontId="27" fillId="4" borderId="22" xfId="0" applyFont="1" applyFill="1" applyBorder="1" applyAlignment="1">
      <alignment horizontal="left" vertical="center" wrapText="1"/>
    </xf>
    <xf numFmtId="164" fontId="25" fillId="0" borderId="35" xfId="1" applyNumberFormat="1" applyFont="1" applyFill="1" applyBorder="1" applyAlignment="1">
      <alignment horizontal="right" vertical="center" wrapText="1"/>
    </xf>
    <xf numFmtId="0" fontId="7" fillId="0" borderId="36" xfId="0" applyFont="1" applyFill="1" applyBorder="1" applyAlignment="1">
      <alignment horizontal="center" vertical="center"/>
    </xf>
    <xf numFmtId="164" fontId="3" fillId="0" borderId="37" xfId="0" applyNumberFormat="1" applyFont="1" applyFill="1" applyBorder="1" applyAlignment="1">
      <alignment horizontal="center" vertical="center" wrapText="1"/>
    </xf>
    <xf numFmtId="164" fontId="3" fillId="0" borderId="38" xfId="0" applyNumberFormat="1" applyFont="1" applyBorder="1" applyAlignment="1">
      <alignment horizontal="center" vertical="center"/>
    </xf>
    <xf numFmtId="164" fontId="25" fillId="0" borderId="34" xfId="1" applyNumberFormat="1" applyFont="1" applyFill="1" applyBorder="1" applyAlignment="1">
      <alignment horizontal="right" vertical="center"/>
    </xf>
    <xf numFmtId="0" fontId="7" fillId="0" borderId="39" xfId="0" applyFont="1" applyFill="1" applyBorder="1" applyAlignment="1">
      <alignment horizontal="center" vertical="center"/>
    </xf>
    <xf numFmtId="9" fontId="8" fillId="0" borderId="29" xfId="1" applyNumberFormat="1" applyFont="1" applyFill="1" applyBorder="1"/>
    <xf numFmtId="164" fontId="1" fillId="0" borderId="32" xfId="0" applyNumberFormat="1" applyFont="1" applyBorder="1"/>
    <xf numFmtId="0" fontId="0" fillId="0" borderId="18" xfId="0" applyFill="1" applyBorder="1"/>
    <xf numFmtId="0" fontId="10" fillId="4" borderId="3" xfId="0" applyFont="1" applyFill="1" applyBorder="1" applyAlignment="1">
      <alignment horizontal="center" vertical="center"/>
    </xf>
    <xf numFmtId="164" fontId="25" fillId="0" borderId="28" xfId="1" applyNumberFormat="1" applyFont="1" applyFill="1" applyBorder="1" applyAlignment="1">
      <alignment horizontal="right" vertical="center" wrapText="1"/>
    </xf>
    <xf numFmtId="164" fontId="25" fillId="0" borderId="27" xfId="1" applyNumberFormat="1" applyFont="1" applyFill="1" applyBorder="1" applyAlignment="1">
      <alignment vertical="center"/>
    </xf>
    <xf numFmtId="164" fontId="25" fillId="0" borderId="27" xfId="1" applyNumberFormat="1" applyFont="1" applyFill="1" applyBorder="1" applyAlignment="1">
      <alignment horizontal="right" vertical="distributed"/>
    </xf>
    <xf numFmtId="164" fontId="25" fillId="0" borderId="28" xfId="1" applyNumberFormat="1" applyFont="1" applyFill="1" applyBorder="1" applyAlignment="1">
      <alignment horizontal="right" vertical="distributed"/>
    </xf>
    <xf numFmtId="164" fontId="25" fillId="0" borderId="27" xfId="0" applyNumberFormat="1" applyFont="1" applyFill="1" applyBorder="1" applyAlignment="1">
      <alignment horizontal="right" vertical="center"/>
    </xf>
    <xf numFmtId="164" fontId="25" fillId="0" borderId="28" xfId="0" applyNumberFormat="1" applyFont="1" applyFill="1" applyBorder="1" applyAlignment="1">
      <alignment horizontal="right" vertical="distributed"/>
    </xf>
    <xf numFmtId="3" fontId="11" fillId="0" borderId="0" xfId="0" applyNumberFormat="1" applyFont="1" applyFill="1"/>
    <xf numFmtId="3" fontId="1" fillId="0" borderId="8" xfId="0" applyNumberFormat="1" applyFont="1" applyFill="1" applyBorder="1" applyAlignment="1">
      <alignment horizontal="center" vertical="center" wrapText="1"/>
    </xf>
    <xf numFmtId="3" fontId="10" fillId="0" borderId="2" xfId="0" applyNumberFormat="1" applyFont="1" applyFill="1" applyBorder="1" applyAlignment="1">
      <alignment horizontal="center" vertical="center" wrapText="1"/>
    </xf>
    <xf numFmtId="3" fontId="10" fillId="4" borderId="22" xfId="0" applyNumberFormat="1" applyFont="1" applyFill="1" applyBorder="1" applyAlignment="1">
      <alignment horizontal="center" vertical="center"/>
    </xf>
    <xf numFmtId="0" fontId="8" fillId="3" borderId="22" xfId="0" applyFont="1" applyFill="1" applyBorder="1" applyAlignment="1">
      <alignment horizontal="center" vertical="center" wrapText="1"/>
    </xf>
    <xf numFmtId="0" fontId="22" fillId="4" borderId="29" xfId="0" applyFont="1" applyFill="1" applyBorder="1" applyAlignment="1">
      <alignment horizontal="center" vertical="center"/>
    </xf>
    <xf numFmtId="0" fontId="27" fillId="4" borderId="29" xfId="0" applyFont="1" applyFill="1" applyBorder="1" applyAlignment="1">
      <alignment horizontal="left" vertical="center" wrapText="1"/>
    </xf>
    <xf numFmtId="0" fontId="8" fillId="4" borderId="29" xfId="0" applyFont="1" applyFill="1" applyBorder="1" applyAlignment="1">
      <alignment horizontal="center" vertical="center" wrapText="1"/>
    </xf>
    <xf numFmtId="164" fontId="25" fillId="4" borderId="29" xfId="1" applyNumberFormat="1" applyFont="1" applyFill="1" applyBorder="1" applyAlignment="1">
      <alignment horizontal="right" vertical="center"/>
    </xf>
    <xf numFmtId="164" fontId="25" fillId="0" borderId="29" xfId="1" applyNumberFormat="1" applyFont="1" applyFill="1" applyBorder="1" applyAlignment="1">
      <alignment horizontal="right" vertical="center"/>
    </xf>
    <xf numFmtId="0" fontId="25" fillId="0" borderId="29" xfId="1" applyNumberFormat="1" applyFont="1" applyFill="1" applyBorder="1" applyAlignment="1">
      <alignment horizontal="right" vertical="center"/>
    </xf>
    <xf numFmtId="164" fontId="3" fillId="0" borderId="8" xfId="0" applyNumberFormat="1" applyFont="1" applyBorder="1" applyAlignment="1">
      <alignment horizontal="center" vertical="center"/>
    </xf>
    <xf numFmtId="0" fontId="14" fillId="0" borderId="13" xfId="0" applyFont="1" applyBorder="1" applyAlignment="1">
      <alignment horizontal="center" vertical="center" wrapText="1"/>
    </xf>
    <xf numFmtId="0" fontId="8" fillId="3" borderId="2" xfId="0" applyFont="1" applyFill="1" applyBorder="1" applyAlignment="1">
      <alignment horizontal="center" vertical="center" wrapText="1"/>
    </xf>
    <xf numFmtId="164" fontId="24" fillId="4" borderId="2" xfId="1" applyNumberFormat="1" applyFont="1" applyFill="1" applyBorder="1" applyAlignment="1">
      <alignment horizontal="right" vertical="center"/>
    </xf>
    <xf numFmtId="164" fontId="24" fillId="0" borderId="2" xfId="1" applyNumberFormat="1" applyFont="1" applyFill="1" applyBorder="1" applyAlignment="1">
      <alignment horizontal="right" vertical="center"/>
    </xf>
    <xf numFmtId="0" fontId="24" fillId="0" borderId="2" xfId="1" applyNumberFormat="1" applyFont="1" applyFill="1" applyBorder="1" applyAlignment="1">
      <alignment horizontal="right" vertical="center"/>
    </xf>
    <xf numFmtId="0" fontId="11" fillId="0" borderId="40" xfId="0" applyFont="1" applyBorder="1" applyAlignment="1">
      <alignment horizontal="left" vertical="center" wrapText="1"/>
    </xf>
    <xf numFmtId="0" fontId="28" fillId="0" borderId="19" xfId="0" applyFont="1" applyBorder="1" applyAlignment="1">
      <alignment horizontal="left" vertical="center"/>
    </xf>
    <xf numFmtId="0" fontId="28" fillId="0" borderId="19" xfId="0" applyFont="1" applyBorder="1" applyAlignment="1"/>
    <xf numFmtId="20" fontId="10" fillId="0" borderId="21" xfId="0" applyNumberFormat="1" applyFont="1" applyBorder="1" applyAlignment="1">
      <alignment vertical="center" wrapText="1"/>
    </xf>
    <xf numFmtId="0" fontId="0" fillId="0" borderId="21" xfId="0" applyBorder="1" applyAlignment="1">
      <alignment wrapText="1"/>
    </xf>
    <xf numFmtId="0" fontId="11" fillId="0" borderId="0" xfId="0" applyFont="1" applyBorder="1" applyAlignment="1">
      <alignment horizontal="left" vertical="center" wrapText="1"/>
    </xf>
    <xf numFmtId="0" fontId="0" fillId="0" borderId="0" xfId="0" applyAlignment="1">
      <alignment horizontal="left" vertical="center"/>
    </xf>
    <xf numFmtId="0" fontId="0" fillId="0" borderId="0" xfId="0" applyAlignment="1"/>
  </cellXfs>
  <cellStyles count="2">
    <cellStyle name="Migliaia [0]" xfId="1" builtinId="6"/>
    <cellStyle name="Normale"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T90"/>
  <sheetViews>
    <sheetView tabSelected="1" zoomScale="50" zoomScaleNormal="40" workbookViewId="0"/>
  </sheetViews>
  <sheetFormatPr defaultRowHeight="18"/>
  <cols>
    <col min="1" max="1" width="12.7109375" customWidth="1"/>
    <col min="2" max="2" width="15.42578125" customWidth="1"/>
    <col min="3" max="3" width="8.5703125" customWidth="1"/>
    <col min="4" max="4" width="54.85546875" customWidth="1"/>
    <col min="5" max="5" width="6.140625" customWidth="1"/>
    <col min="6" max="6" width="68.7109375" customWidth="1"/>
    <col min="7" max="7" width="24.5703125" customWidth="1"/>
    <col min="8" max="8" width="9.7109375" style="25" customWidth="1"/>
    <col min="9" max="9" width="14.5703125" style="42" customWidth="1"/>
    <col min="10" max="11" width="17" style="42" customWidth="1"/>
    <col min="12" max="12" width="9" customWidth="1"/>
    <col min="13" max="13" width="11.42578125" style="82" customWidth="1"/>
    <col min="14" max="14" width="15.140625" style="42" customWidth="1"/>
    <col min="15" max="15" width="33.85546875" style="83" customWidth="1"/>
    <col min="16" max="16" width="15" style="42" customWidth="1"/>
    <col min="17" max="17" width="17.140625" style="9" customWidth="1"/>
    <col min="18" max="18" width="7.85546875" style="69" customWidth="1"/>
    <col min="19" max="19" width="17.7109375" style="9" customWidth="1"/>
  </cols>
  <sheetData>
    <row r="1" spans="1:19" ht="39.75" customHeight="1">
      <c r="A1" s="8" t="s">
        <v>115</v>
      </c>
      <c r="B1" s="1"/>
      <c r="C1" s="1"/>
      <c r="D1" s="6"/>
      <c r="E1" s="2"/>
      <c r="F1" s="7"/>
      <c r="G1" s="7"/>
      <c r="H1" s="297"/>
      <c r="L1" s="4"/>
      <c r="M1" s="70"/>
      <c r="R1" s="60"/>
    </row>
    <row r="2" spans="1:19" ht="12.75" customHeight="1">
      <c r="A2" s="317"/>
      <c r="B2" s="318"/>
      <c r="C2" s="318"/>
      <c r="D2" s="318"/>
      <c r="E2" s="318"/>
      <c r="F2" s="7"/>
      <c r="G2" s="7"/>
      <c r="L2" s="4"/>
      <c r="M2" s="70"/>
      <c r="R2" s="60"/>
    </row>
    <row r="3" spans="1:19" ht="106.5" customHeight="1" thickBot="1">
      <c r="A3" s="162" t="s">
        <v>1</v>
      </c>
      <c r="B3" s="162" t="s">
        <v>5</v>
      </c>
      <c r="C3" s="162" t="s">
        <v>4</v>
      </c>
      <c r="D3" s="162" t="s">
        <v>0</v>
      </c>
      <c r="E3" s="162" t="s">
        <v>2</v>
      </c>
      <c r="F3" s="26" t="s">
        <v>39</v>
      </c>
      <c r="G3" s="99" t="s">
        <v>40</v>
      </c>
      <c r="H3" s="298" t="s">
        <v>9</v>
      </c>
      <c r="I3" s="161" t="s">
        <v>116</v>
      </c>
      <c r="J3" s="28" t="s">
        <v>94</v>
      </c>
      <c r="K3" s="28" t="s">
        <v>96</v>
      </c>
      <c r="L3" s="27" t="s">
        <v>8</v>
      </c>
      <c r="M3" s="71" t="s">
        <v>95</v>
      </c>
      <c r="N3" s="28" t="s">
        <v>97</v>
      </c>
      <c r="O3" s="84" t="s">
        <v>98</v>
      </c>
      <c r="P3" s="28" t="s">
        <v>101</v>
      </c>
      <c r="Q3" s="28" t="s">
        <v>99</v>
      </c>
      <c r="R3" s="61" t="s">
        <v>7</v>
      </c>
      <c r="S3" s="28" t="s">
        <v>100</v>
      </c>
    </row>
    <row r="4" spans="1:19" ht="271.5" customHeight="1" thickBot="1">
      <c r="A4" s="163"/>
      <c r="B4" s="11"/>
      <c r="C4" s="102">
        <v>1</v>
      </c>
      <c r="D4" s="103" t="s">
        <v>74</v>
      </c>
      <c r="E4" s="101" t="s">
        <v>15</v>
      </c>
      <c r="F4" s="104" t="s">
        <v>60</v>
      </c>
      <c r="G4" s="105" t="s">
        <v>41</v>
      </c>
      <c r="H4" s="299">
        <v>18</v>
      </c>
      <c r="I4" s="100">
        <v>1700</v>
      </c>
      <c r="J4" s="43"/>
      <c r="K4" s="43"/>
      <c r="L4" s="12"/>
      <c r="M4" s="72"/>
      <c r="N4" s="43"/>
      <c r="O4" s="85"/>
      <c r="P4" s="43"/>
      <c r="Q4" s="23">
        <f>N4*H4</f>
        <v>0</v>
      </c>
      <c r="R4" s="62"/>
      <c r="S4" s="21">
        <f>Q4+(Q4*R4)</f>
        <v>0</v>
      </c>
    </row>
    <row r="5" spans="1:19" ht="50.25" customHeight="1" thickBot="1">
      <c r="A5" s="314" t="s">
        <v>117</v>
      </c>
      <c r="B5" s="315"/>
      <c r="C5" s="315"/>
      <c r="D5" s="315"/>
      <c r="E5" s="315"/>
      <c r="F5" s="316"/>
      <c r="G5" s="310"/>
      <c r="H5" s="106"/>
      <c r="I5" s="311"/>
      <c r="J5" s="312"/>
      <c r="K5" s="312"/>
      <c r="L5" s="12"/>
      <c r="M5" s="72"/>
      <c r="N5" s="312"/>
      <c r="O5" s="313"/>
      <c r="P5" s="312"/>
      <c r="Q5" s="23"/>
      <c r="R5" s="62"/>
      <c r="S5" s="21"/>
    </row>
    <row r="6" spans="1:19" ht="260.25" customHeight="1" thickBot="1">
      <c r="A6" s="254"/>
      <c r="B6" s="252"/>
      <c r="C6" s="255">
        <v>2</v>
      </c>
      <c r="D6" s="256" t="s">
        <v>93</v>
      </c>
      <c r="E6" s="257" t="s">
        <v>15</v>
      </c>
      <c r="F6" s="104" t="s">
        <v>114</v>
      </c>
      <c r="G6" s="258" t="s">
        <v>41</v>
      </c>
      <c r="H6" s="259">
        <v>40</v>
      </c>
      <c r="I6" s="260">
        <v>1000</v>
      </c>
      <c r="J6" s="261"/>
      <c r="K6" s="261"/>
      <c r="L6" s="262"/>
      <c r="M6" s="263"/>
      <c r="N6" s="261"/>
      <c r="O6" s="264"/>
      <c r="P6" s="261"/>
      <c r="Q6" s="23">
        <f>N6*H6</f>
        <v>0</v>
      </c>
      <c r="R6" s="266"/>
      <c r="S6" s="267">
        <f>Q6+(Q6*R6)</f>
        <v>0</v>
      </c>
    </row>
    <row r="7" spans="1:19" ht="50.25" customHeight="1" thickBot="1">
      <c r="A7" s="314" t="s">
        <v>117</v>
      </c>
      <c r="B7" s="315"/>
      <c r="C7" s="315"/>
      <c r="D7" s="315"/>
      <c r="E7" s="315"/>
      <c r="F7" s="316"/>
      <c r="G7" s="310"/>
      <c r="H7" s="106"/>
      <c r="I7" s="311"/>
      <c r="J7" s="312"/>
      <c r="K7" s="312"/>
      <c r="L7" s="12"/>
      <c r="M7" s="72"/>
      <c r="N7" s="312"/>
      <c r="O7" s="313"/>
      <c r="P7" s="312"/>
      <c r="Q7" s="23"/>
      <c r="R7" s="62"/>
      <c r="S7" s="21"/>
    </row>
    <row r="8" spans="1:19" ht="264" customHeight="1" thickBot="1">
      <c r="A8" s="218"/>
      <c r="B8" s="166"/>
      <c r="C8" s="273">
        <v>3</v>
      </c>
      <c r="D8" s="274" t="s">
        <v>63</v>
      </c>
      <c r="E8" s="122"/>
      <c r="F8" s="275" t="s">
        <v>62</v>
      </c>
      <c r="G8" s="124" t="s">
        <v>53</v>
      </c>
      <c r="H8" s="125"/>
      <c r="I8" s="126"/>
      <c r="J8" s="48"/>
      <c r="K8" s="48"/>
      <c r="L8" s="18"/>
      <c r="M8" s="75"/>
      <c r="N8" s="48"/>
      <c r="O8" s="88"/>
      <c r="P8" s="48"/>
      <c r="Q8" s="16"/>
      <c r="R8" s="276"/>
      <c r="S8" s="277"/>
    </row>
    <row r="9" spans="1:19" ht="207" customHeight="1" thickBot="1">
      <c r="A9" s="36"/>
      <c r="B9" s="29"/>
      <c r="C9" s="107" t="s">
        <v>21</v>
      </c>
      <c r="D9" s="108" t="s">
        <v>31</v>
      </c>
      <c r="E9" s="109" t="s">
        <v>15</v>
      </c>
      <c r="F9" s="110" t="s">
        <v>64</v>
      </c>
      <c r="G9" s="111"/>
      <c r="H9" s="112">
        <v>75</v>
      </c>
      <c r="I9" s="113">
        <v>240</v>
      </c>
      <c r="J9" s="45"/>
      <c r="K9" s="45"/>
      <c r="L9" s="3"/>
      <c r="M9" s="73"/>
      <c r="N9" s="45"/>
      <c r="O9" s="86"/>
      <c r="P9" s="45"/>
      <c r="Q9" s="23">
        <f t="shared" ref="Q9:Q15" si="0">N9*H9</f>
        <v>0</v>
      </c>
      <c r="R9" s="64"/>
      <c r="S9" s="22">
        <f t="shared" ref="S9:S16" si="1">Q9+(Q9*R9)</f>
        <v>0</v>
      </c>
    </row>
    <row r="10" spans="1:19" ht="195.75" customHeight="1" thickBot="1">
      <c r="A10" s="36"/>
      <c r="B10" s="29"/>
      <c r="C10" s="107" t="s">
        <v>22</v>
      </c>
      <c r="D10" s="108" t="s">
        <v>32</v>
      </c>
      <c r="E10" s="109" t="s">
        <v>15</v>
      </c>
      <c r="F10" s="110" t="s">
        <v>65</v>
      </c>
      <c r="G10" s="111"/>
      <c r="H10" s="112">
        <v>2</v>
      </c>
      <c r="I10" s="114">
        <v>440</v>
      </c>
      <c r="J10" s="46"/>
      <c r="K10" s="46"/>
      <c r="L10" s="3"/>
      <c r="M10" s="73"/>
      <c r="N10" s="45"/>
      <c r="O10" s="86"/>
      <c r="P10" s="248"/>
      <c r="Q10" s="23">
        <f t="shared" si="0"/>
        <v>0</v>
      </c>
      <c r="R10" s="64"/>
      <c r="S10" s="22">
        <f t="shared" si="1"/>
        <v>0</v>
      </c>
    </row>
    <row r="11" spans="1:19" ht="232.5" customHeight="1" thickBot="1">
      <c r="A11" s="36"/>
      <c r="B11" s="29"/>
      <c r="C11" s="107" t="s">
        <v>23</v>
      </c>
      <c r="D11" s="108" t="s">
        <v>10</v>
      </c>
      <c r="E11" s="109" t="s">
        <v>15</v>
      </c>
      <c r="F11" s="115" t="s">
        <v>66</v>
      </c>
      <c r="G11" s="111"/>
      <c r="H11" s="112">
        <v>2</v>
      </c>
      <c r="I11" s="113">
        <v>379</v>
      </c>
      <c r="J11" s="45"/>
      <c r="K11" s="45"/>
      <c r="L11" s="3"/>
      <c r="M11" s="73"/>
      <c r="N11" s="45"/>
      <c r="O11" s="86"/>
      <c r="P11" s="45"/>
      <c r="Q11" s="23">
        <f t="shared" si="0"/>
        <v>0</v>
      </c>
      <c r="R11" s="234"/>
      <c r="S11" s="235">
        <f t="shared" si="1"/>
        <v>0</v>
      </c>
    </row>
    <row r="12" spans="1:19" ht="166.5" customHeight="1" thickBot="1">
      <c r="A12" s="36"/>
      <c r="B12" s="29"/>
      <c r="C12" s="107" t="s">
        <v>24</v>
      </c>
      <c r="D12" s="108" t="s">
        <v>11</v>
      </c>
      <c r="E12" s="109" t="s">
        <v>15</v>
      </c>
      <c r="F12" s="108" t="s">
        <v>43</v>
      </c>
      <c r="G12" s="111"/>
      <c r="H12" s="112">
        <v>34</v>
      </c>
      <c r="I12" s="113">
        <v>62</v>
      </c>
      <c r="J12" s="45"/>
      <c r="K12" s="45"/>
      <c r="L12" s="3"/>
      <c r="M12" s="73"/>
      <c r="N12" s="45"/>
      <c r="O12" s="86"/>
      <c r="P12" s="248"/>
      <c r="Q12" s="23">
        <f t="shared" si="0"/>
        <v>0</v>
      </c>
      <c r="R12" s="64"/>
      <c r="S12" s="22">
        <f t="shared" si="1"/>
        <v>0</v>
      </c>
    </row>
    <row r="13" spans="1:19" ht="191.25" customHeight="1" thickBot="1">
      <c r="A13" s="36"/>
      <c r="B13" s="29"/>
      <c r="C13" s="107" t="s">
        <v>25</v>
      </c>
      <c r="D13" s="108" t="s">
        <v>12</v>
      </c>
      <c r="E13" s="109" t="s">
        <v>15</v>
      </c>
      <c r="F13" s="108" t="s">
        <v>42</v>
      </c>
      <c r="G13" s="111"/>
      <c r="H13" s="112">
        <v>40</v>
      </c>
      <c r="I13" s="113">
        <v>91</v>
      </c>
      <c r="J13" s="45"/>
      <c r="K13" s="45"/>
      <c r="L13" s="3"/>
      <c r="M13" s="73"/>
      <c r="N13" s="45"/>
      <c r="O13" s="63"/>
      <c r="P13" s="250"/>
      <c r="Q13" s="23">
        <f t="shared" si="0"/>
        <v>0</v>
      </c>
      <c r="R13" s="64"/>
      <c r="S13" s="22">
        <f t="shared" si="1"/>
        <v>0</v>
      </c>
    </row>
    <row r="14" spans="1:19" ht="73.5" customHeight="1" thickBot="1">
      <c r="A14" s="36"/>
      <c r="B14" s="29"/>
      <c r="C14" s="107" t="s">
        <v>26</v>
      </c>
      <c r="D14" s="108" t="s">
        <v>13</v>
      </c>
      <c r="E14" s="109" t="s">
        <v>15</v>
      </c>
      <c r="F14" s="108" t="s">
        <v>44</v>
      </c>
      <c r="G14" s="111"/>
      <c r="H14" s="112">
        <v>20</v>
      </c>
      <c r="I14" s="113">
        <v>25</v>
      </c>
      <c r="J14" s="45"/>
      <c r="K14" s="45"/>
      <c r="L14" s="3"/>
      <c r="M14" s="73"/>
      <c r="N14" s="45"/>
      <c r="O14" s="86"/>
      <c r="P14" s="248"/>
      <c r="Q14" s="23">
        <f t="shared" si="0"/>
        <v>0</v>
      </c>
      <c r="R14" s="64"/>
      <c r="S14" s="22">
        <f t="shared" si="1"/>
        <v>0</v>
      </c>
    </row>
    <row r="15" spans="1:19" ht="155.25" customHeight="1" thickBot="1">
      <c r="A15" s="37"/>
      <c r="B15" s="14"/>
      <c r="C15" s="116" t="s">
        <v>27</v>
      </c>
      <c r="D15" s="117" t="s">
        <v>14</v>
      </c>
      <c r="E15" s="118" t="s">
        <v>15</v>
      </c>
      <c r="F15" s="117" t="s">
        <v>102</v>
      </c>
      <c r="G15" s="119"/>
      <c r="H15" s="120">
        <v>5</v>
      </c>
      <c r="I15" s="121">
        <v>137</v>
      </c>
      <c r="J15" s="47"/>
      <c r="K15" s="47"/>
      <c r="L15" s="13"/>
      <c r="M15" s="74"/>
      <c r="N15" s="47"/>
      <c r="O15" s="87"/>
      <c r="P15" s="251"/>
      <c r="Q15" s="23">
        <f t="shared" si="0"/>
        <v>0</v>
      </c>
      <c r="R15" s="65"/>
      <c r="S15" s="24">
        <f t="shared" si="1"/>
        <v>0</v>
      </c>
    </row>
    <row r="16" spans="1:19" ht="36.75" customHeight="1" thickBot="1">
      <c r="A16" s="247"/>
      <c r="B16" s="33"/>
      <c r="C16" s="223"/>
      <c r="D16" s="280" t="s">
        <v>113</v>
      </c>
      <c r="E16" s="225"/>
      <c r="F16" s="224"/>
      <c r="G16" s="226"/>
      <c r="H16" s="227"/>
      <c r="I16" s="228"/>
      <c r="J16" s="229"/>
      <c r="K16" s="229"/>
      <c r="L16" s="230"/>
      <c r="M16" s="231"/>
      <c r="N16" s="229"/>
      <c r="O16" s="232"/>
      <c r="P16" s="229"/>
      <c r="Q16" s="233">
        <f>SUM(Q9:Q15)</f>
        <v>0</v>
      </c>
      <c r="R16" s="234"/>
      <c r="S16" s="235">
        <f t="shared" si="1"/>
        <v>0</v>
      </c>
    </row>
    <row r="17" spans="1:20" ht="50.25" customHeight="1" thickBot="1">
      <c r="A17" s="314" t="s">
        <v>117</v>
      </c>
      <c r="B17" s="315"/>
      <c r="C17" s="315"/>
      <c r="D17" s="315"/>
      <c r="E17" s="315"/>
      <c r="F17" s="316"/>
      <c r="G17" s="310"/>
      <c r="H17" s="106"/>
      <c r="I17" s="311"/>
      <c r="J17" s="312"/>
      <c r="K17" s="312"/>
      <c r="L17" s="12"/>
      <c r="M17" s="72"/>
      <c r="N17" s="312"/>
      <c r="O17" s="313"/>
      <c r="P17" s="312"/>
      <c r="Q17" s="23"/>
      <c r="R17" s="62"/>
      <c r="S17" s="21"/>
    </row>
    <row r="18" spans="1:20" ht="192" customHeight="1" thickBot="1">
      <c r="A18" s="207"/>
      <c r="B18" s="166"/>
      <c r="C18" s="195">
        <v>4</v>
      </c>
      <c r="D18" s="140" t="s">
        <v>91</v>
      </c>
      <c r="E18" s="122"/>
      <c r="F18" s="123" t="s">
        <v>45</v>
      </c>
      <c r="G18" s="124" t="s">
        <v>54</v>
      </c>
      <c r="H18" s="125"/>
      <c r="I18" s="126"/>
      <c r="J18" s="48"/>
      <c r="K18" s="48"/>
      <c r="L18" s="18"/>
      <c r="M18" s="75"/>
      <c r="N18" s="48"/>
      <c r="O18" s="88"/>
      <c r="P18" s="281"/>
      <c r="Q18" s="16"/>
      <c r="R18" s="66"/>
      <c r="S18" s="34"/>
      <c r="T18" s="35"/>
    </row>
    <row r="19" spans="1:20" ht="160.5" customHeight="1" thickBot="1">
      <c r="A19" s="36"/>
      <c r="B19" s="29"/>
      <c r="C19" s="107" t="s">
        <v>21</v>
      </c>
      <c r="D19" s="127" t="s">
        <v>16</v>
      </c>
      <c r="E19" s="109" t="s">
        <v>15</v>
      </c>
      <c r="F19" s="110" t="s">
        <v>105</v>
      </c>
      <c r="G19" s="111"/>
      <c r="H19" s="112">
        <v>95</v>
      </c>
      <c r="I19" s="113">
        <v>50</v>
      </c>
      <c r="J19" s="45"/>
      <c r="K19" s="45"/>
      <c r="L19" s="5"/>
      <c r="M19" s="73"/>
      <c r="N19" s="45"/>
      <c r="O19" s="86"/>
      <c r="P19" s="248"/>
      <c r="Q19" s="23">
        <f>N19*H19</f>
        <v>0</v>
      </c>
      <c r="R19" s="64"/>
      <c r="S19" s="22">
        <f t="shared" ref="S19:S24" si="2">Q19+(Q19*R19)</f>
        <v>0</v>
      </c>
      <c r="T19" s="35"/>
    </row>
    <row r="20" spans="1:20" ht="360" customHeight="1" thickBot="1">
      <c r="A20" s="167"/>
      <c r="B20" s="168"/>
      <c r="C20" s="143" t="s">
        <v>22</v>
      </c>
      <c r="D20" s="171" t="s">
        <v>90</v>
      </c>
      <c r="E20" s="145" t="s">
        <v>15</v>
      </c>
      <c r="F20" s="172" t="s">
        <v>103</v>
      </c>
      <c r="G20" s="147"/>
      <c r="H20" s="148">
        <v>180</v>
      </c>
      <c r="I20" s="149">
        <v>49</v>
      </c>
      <c r="J20" s="52"/>
      <c r="K20" s="52"/>
      <c r="L20" s="173"/>
      <c r="M20" s="76"/>
      <c r="N20" s="52"/>
      <c r="O20" s="92"/>
      <c r="P20" s="278"/>
      <c r="Q20" s="23">
        <f>N20*H20</f>
        <v>0</v>
      </c>
      <c r="R20" s="67"/>
      <c r="S20" s="32">
        <f t="shared" si="2"/>
        <v>0</v>
      </c>
      <c r="T20" s="35"/>
    </row>
    <row r="21" spans="1:20" ht="155.25" customHeight="1" thickBot="1">
      <c r="A21" s="282"/>
      <c r="B21" s="176"/>
      <c r="C21" s="174"/>
      <c r="D21" s="177"/>
      <c r="E21" s="175"/>
      <c r="F21" s="178" t="s">
        <v>104</v>
      </c>
      <c r="G21" s="179"/>
      <c r="H21" s="180"/>
      <c r="I21" s="181"/>
      <c r="J21" s="182"/>
      <c r="K21" s="182"/>
      <c r="L21" s="183"/>
      <c r="M21" s="184"/>
      <c r="N21" s="182"/>
      <c r="O21" s="185"/>
      <c r="P21" s="44"/>
      <c r="Q21" s="283"/>
      <c r="R21" s="234"/>
      <c r="S21" s="284"/>
      <c r="T21" s="35"/>
    </row>
    <row r="22" spans="1:20" ht="63" customHeight="1" thickBot="1">
      <c r="A22" s="36"/>
      <c r="B22" s="29"/>
      <c r="C22" s="107" t="s">
        <v>23</v>
      </c>
      <c r="D22" s="127" t="s">
        <v>17</v>
      </c>
      <c r="E22" s="109" t="s">
        <v>15</v>
      </c>
      <c r="F22" s="108" t="s">
        <v>46</v>
      </c>
      <c r="G22" s="111"/>
      <c r="H22" s="112">
        <v>10</v>
      </c>
      <c r="I22" s="128">
        <v>14.65</v>
      </c>
      <c r="J22" s="49"/>
      <c r="K22" s="49"/>
      <c r="L22" s="5"/>
      <c r="M22" s="73"/>
      <c r="N22" s="49"/>
      <c r="O22" s="89"/>
      <c r="P22" s="279"/>
      <c r="Q22" s="23">
        <f>N22*H22</f>
        <v>0</v>
      </c>
      <c r="R22" s="64"/>
      <c r="S22" s="22">
        <f t="shared" si="2"/>
        <v>0</v>
      </c>
      <c r="T22" s="35"/>
    </row>
    <row r="23" spans="1:20" ht="171" customHeight="1" thickBot="1">
      <c r="A23" s="37"/>
      <c r="B23" s="14"/>
      <c r="C23" s="116" t="s">
        <v>24</v>
      </c>
      <c r="D23" s="129" t="s">
        <v>18</v>
      </c>
      <c r="E23" s="118" t="s">
        <v>15</v>
      </c>
      <c r="F23" s="117" t="s">
        <v>106</v>
      </c>
      <c r="G23" s="119"/>
      <c r="H23" s="120">
        <v>370</v>
      </c>
      <c r="I23" s="121">
        <v>10.55</v>
      </c>
      <c r="J23" s="47"/>
      <c r="K23" s="47"/>
      <c r="L23" s="15"/>
      <c r="M23" s="74"/>
      <c r="N23" s="47"/>
      <c r="O23" s="87"/>
      <c r="P23" s="251"/>
      <c r="Q23" s="23">
        <f>N23*H23</f>
        <v>0</v>
      </c>
      <c r="R23" s="65"/>
      <c r="S23" s="24">
        <f t="shared" si="2"/>
        <v>0</v>
      </c>
      <c r="T23" s="35"/>
    </row>
    <row r="24" spans="1:20" ht="36.75" customHeight="1" thickBot="1">
      <c r="A24" s="247"/>
      <c r="B24" s="33"/>
      <c r="C24" s="223"/>
      <c r="D24" s="280" t="s">
        <v>113</v>
      </c>
      <c r="E24" s="225"/>
      <c r="F24" s="224"/>
      <c r="G24" s="226"/>
      <c r="H24" s="227"/>
      <c r="I24" s="228"/>
      <c r="J24" s="229"/>
      <c r="K24" s="229"/>
      <c r="L24" s="230"/>
      <c r="M24" s="231"/>
      <c r="N24" s="229"/>
      <c r="O24" s="232"/>
      <c r="P24" s="229"/>
      <c r="Q24" s="233">
        <f>SUM(Q19:Q23)</f>
        <v>0</v>
      </c>
      <c r="R24" s="234"/>
      <c r="S24" s="235">
        <f t="shared" si="2"/>
        <v>0</v>
      </c>
    </row>
    <row r="25" spans="1:20" ht="50.25" customHeight="1" thickBot="1">
      <c r="A25" s="314" t="s">
        <v>117</v>
      </c>
      <c r="B25" s="315"/>
      <c r="C25" s="315"/>
      <c r="D25" s="315"/>
      <c r="E25" s="315"/>
      <c r="F25" s="316"/>
      <c r="G25" s="310"/>
      <c r="H25" s="106"/>
      <c r="I25" s="311"/>
      <c r="J25" s="312"/>
      <c r="K25" s="312"/>
      <c r="L25" s="12"/>
      <c r="M25" s="72"/>
      <c r="N25" s="312"/>
      <c r="O25" s="313"/>
      <c r="P25" s="312"/>
      <c r="Q25" s="23"/>
      <c r="R25" s="62"/>
      <c r="S25" s="21"/>
    </row>
    <row r="26" spans="1:20" ht="189" customHeight="1" thickBot="1">
      <c r="A26" s="207"/>
      <c r="B26" s="166"/>
      <c r="C26" s="195">
        <v>5</v>
      </c>
      <c r="D26" s="140" t="s">
        <v>92</v>
      </c>
      <c r="E26" s="122"/>
      <c r="F26" s="123" t="s">
        <v>47</v>
      </c>
      <c r="G26" s="124" t="s">
        <v>55</v>
      </c>
      <c r="H26" s="125"/>
      <c r="I26" s="126"/>
      <c r="J26" s="48"/>
      <c r="K26" s="48"/>
      <c r="L26" s="18"/>
      <c r="M26" s="75"/>
      <c r="N26" s="48"/>
      <c r="O26" s="88"/>
      <c r="P26" s="281"/>
      <c r="Q26" s="16"/>
      <c r="R26" s="66"/>
      <c r="S26" s="34"/>
      <c r="T26" s="35"/>
    </row>
    <row r="27" spans="1:20" ht="135" customHeight="1" thickBot="1">
      <c r="A27" s="36"/>
      <c r="B27" s="29"/>
      <c r="C27" s="107" t="s">
        <v>21</v>
      </c>
      <c r="D27" s="108" t="s">
        <v>19</v>
      </c>
      <c r="E27" s="109" t="s">
        <v>15</v>
      </c>
      <c r="F27" s="108" t="s">
        <v>107</v>
      </c>
      <c r="G27" s="111"/>
      <c r="H27" s="112">
        <v>84</v>
      </c>
      <c r="I27" s="113">
        <v>79</v>
      </c>
      <c r="J27" s="45"/>
      <c r="K27" s="45"/>
      <c r="L27" s="5"/>
      <c r="M27" s="73"/>
      <c r="N27" s="45"/>
      <c r="O27" s="86"/>
      <c r="P27" s="248"/>
      <c r="Q27" s="23">
        <f>N27*H27</f>
        <v>0</v>
      </c>
      <c r="R27" s="64"/>
      <c r="S27" s="22">
        <f>Q27+(Q27*R27)</f>
        <v>0</v>
      </c>
      <c r="T27" s="35"/>
    </row>
    <row r="28" spans="1:20" ht="331.5" customHeight="1" thickBot="1">
      <c r="A28" s="167"/>
      <c r="B28" s="168"/>
      <c r="C28" s="143" t="s">
        <v>22</v>
      </c>
      <c r="D28" s="172" t="s">
        <v>90</v>
      </c>
      <c r="E28" s="145" t="s">
        <v>15</v>
      </c>
      <c r="F28" s="172" t="s">
        <v>109</v>
      </c>
      <c r="G28" s="147"/>
      <c r="H28" s="148">
        <v>104</v>
      </c>
      <c r="I28" s="186">
        <v>72</v>
      </c>
      <c r="J28" s="187"/>
      <c r="K28" s="187"/>
      <c r="L28" s="173"/>
      <c r="M28" s="76"/>
      <c r="N28" s="187"/>
      <c r="O28" s="188"/>
      <c r="P28" s="285"/>
      <c r="Q28" s="23">
        <f>N28*H28</f>
        <v>0</v>
      </c>
      <c r="R28" s="67"/>
      <c r="S28" s="32">
        <f>Q28+(Q28*R28)</f>
        <v>0</v>
      </c>
      <c r="T28" s="35"/>
    </row>
    <row r="29" spans="1:20" ht="156.75" customHeight="1" thickBot="1">
      <c r="A29" s="286"/>
      <c r="B29" s="176"/>
      <c r="C29" s="189"/>
      <c r="D29" s="178"/>
      <c r="E29" s="190"/>
      <c r="F29" s="178" t="s">
        <v>108</v>
      </c>
      <c r="G29" s="179"/>
      <c r="H29" s="180"/>
      <c r="I29" s="191"/>
      <c r="J29" s="192"/>
      <c r="K29" s="192"/>
      <c r="L29" s="183"/>
      <c r="M29" s="184"/>
      <c r="N29" s="192"/>
      <c r="O29" s="193"/>
      <c r="P29" s="236"/>
      <c r="Q29" s="283"/>
      <c r="R29" s="234"/>
      <c r="S29" s="284"/>
      <c r="T29" s="194"/>
    </row>
    <row r="30" spans="1:20" ht="175.5" customHeight="1" thickBot="1">
      <c r="A30" s="37"/>
      <c r="B30" s="14"/>
      <c r="C30" s="116" t="s">
        <v>23</v>
      </c>
      <c r="D30" s="117" t="s">
        <v>18</v>
      </c>
      <c r="E30" s="118" t="s">
        <v>15</v>
      </c>
      <c r="F30" s="117" t="s">
        <v>110</v>
      </c>
      <c r="G30" s="119"/>
      <c r="H30" s="120">
        <v>210</v>
      </c>
      <c r="I30" s="121">
        <v>14.4</v>
      </c>
      <c r="J30" s="47"/>
      <c r="K30" s="47"/>
      <c r="L30" s="15"/>
      <c r="M30" s="74"/>
      <c r="N30" s="47"/>
      <c r="O30" s="87"/>
      <c r="P30" s="251"/>
      <c r="Q30" s="23">
        <f>N30*H30</f>
        <v>0</v>
      </c>
      <c r="R30" s="65"/>
      <c r="S30" s="24">
        <f>Q30+(Q30*R30)</f>
        <v>0</v>
      </c>
      <c r="T30" s="35"/>
    </row>
    <row r="31" spans="1:20" ht="36.75" customHeight="1" thickBot="1">
      <c r="A31" s="253"/>
      <c r="B31" s="268"/>
      <c r="C31" s="237"/>
      <c r="D31" s="269" t="s">
        <v>113</v>
      </c>
      <c r="E31" s="239"/>
      <c r="F31" s="238"/>
      <c r="G31" s="240"/>
      <c r="H31" s="241"/>
      <c r="I31" s="270"/>
      <c r="J31" s="271"/>
      <c r="K31" s="271"/>
      <c r="L31" s="242"/>
      <c r="M31" s="243"/>
      <c r="N31" s="271"/>
      <c r="O31" s="272"/>
      <c r="P31" s="271"/>
      <c r="Q31" s="244">
        <f>SUM(Q27:Q30)</f>
        <v>0</v>
      </c>
      <c r="R31" s="245"/>
      <c r="S31" s="24">
        <f>Q31+(Q31*R31)</f>
        <v>0</v>
      </c>
    </row>
    <row r="32" spans="1:20" ht="50.25" customHeight="1" thickBot="1">
      <c r="A32" s="314" t="s">
        <v>117</v>
      </c>
      <c r="B32" s="315"/>
      <c r="C32" s="315"/>
      <c r="D32" s="315"/>
      <c r="E32" s="315"/>
      <c r="F32" s="316"/>
      <c r="G32" s="310"/>
      <c r="H32" s="106"/>
      <c r="I32" s="311"/>
      <c r="J32" s="312"/>
      <c r="K32" s="312"/>
      <c r="L32" s="12"/>
      <c r="M32" s="72"/>
      <c r="N32" s="312"/>
      <c r="O32" s="313"/>
      <c r="P32" s="312"/>
      <c r="Q32" s="23"/>
      <c r="R32" s="62"/>
      <c r="S32" s="21"/>
    </row>
    <row r="33" spans="1:19" ht="252" customHeight="1" thickBot="1">
      <c r="A33" s="289"/>
      <c r="B33" s="166"/>
      <c r="C33" s="195">
        <v>6</v>
      </c>
      <c r="D33" s="140" t="s">
        <v>61</v>
      </c>
      <c r="E33" s="122"/>
      <c r="F33" s="130" t="s">
        <v>71</v>
      </c>
      <c r="G33" s="131"/>
      <c r="H33" s="125"/>
      <c r="I33" s="132"/>
      <c r="J33" s="50"/>
      <c r="K33" s="50"/>
      <c r="L33" s="19"/>
      <c r="M33" s="75"/>
      <c r="N33" s="50"/>
      <c r="O33" s="90"/>
      <c r="P33" s="50"/>
      <c r="Q33" s="265"/>
      <c r="R33" s="287"/>
      <c r="S33" s="288"/>
    </row>
    <row r="34" spans="1:19" ht="87" customHeight="1" thickBot="1">
      <c r="A34" s="36"/>
      <c r="B34" s="29"/>
      <c r="C34" s="107" t="s">
        <v>21</v>
      </c>
      <c r="D34" s="108" t="s">
        <v>68</v>
      </c>
      <c r="E34" s="109" t="s">
        <v>15</v>
      </c>
      <c r="F34" s="108"/>
      <c r="G34" s="133" t="s">
        <v>56</v>
      </c>
      <c r="H34" s="112">
        <v>45</v>
      </c>
      <c r="I34" s="113">
        <v>300</v>
      </c>
      <c r="J34" s="45"/>
      <c r="K34" s="45"/>
      <c r="L34" s="3"/>
      <c r="M34" s="73"/>
      <c r="N34" s="45"/>
      <c r="O34" s="86"/>
      <c r="P34" s="248"/>
      <c r="Q34" s="23">
        <f>N34*H34</f>
        <v>0</v>
      </c>
      <c r="R34" s="64"/>
      <c r="S34" s="22">
        <f>Q34+(Q34*R34)</f>
        <v>0</v>
      </c>
    </row>
    <row r="35" spans="1:19" ht="64.5" customHeight="1" thickBot="1">
      <c r="A35" s="37"/>
      <c r="B35" s="14"/>
      <c r="C35" s="116" t="s">
        <v>22</v>
      </c>
      <c r="D35" s="117" t="s">
        <v>67</v>
      </c>
      <c r="E35" s="118" t="s">
        <v>15</v>
      </c>
      <c r="F35" s="117"/>
      <c r="G35" s="290" t="s">
        <v>56</v>
      </c>
      <c r="H35" s="120">
        <v>40</v>
      </c>
      <c r="I35" s="121">
        <v>300</v>
      </c>
      <c r="J35" s="47"/>
      <c r="K35" s="47"/>
      <c r="L35" s="13"/>
      <c r="M35" s="74"/>
      <c r="N35" s="47"/>
      <c r="O35" s="87"/>
      <c r="P35" s="251"/>
      <c r="Q35" s="23">
        <f>N35*H35</f>
        <v>0</v>
      </c>
      <c r="R35" s="65"/>
      <c r="S35" s="24">
        <f>Q35+(Q35*R35)</f>
        <v>0</v>
      </c>
    </row>
    <row r="36" spans="1:19" ht="36.75" customHeight="1" thickBot="1">
      <c r="A36" s="253"/>
      <c r="B36" s="268"/>
      <c r="C36" s="237"/>
      <c r="D36" s="269" t="s">
        <v>113</v>
      </c>
      <c r="E36" s="239"/>
      <c r="F36" s="238"/>
      <c r="G36" s="240"/>
      <c r="H36" s="241"/>
      <c r="I36" s="270"/>
      <c r="J36" s="271"/>
      <c r="K36" s="271"/>
      <c r="L36" s="242"/>
      <c r="M36" s="243"/>
      <c r="N36" s="271"/>
      <c r="O36" s="272"/>
      <c r="P36" s="271"/>
      <c r="Q36" s="244">
        <f>SUM(Q34:Q35)</f>
        <v>0</v>
      </c>
      <c r="R36" s="245"/>
      <c r="S36" s="24">
        <f>Q36+(Q36*R36)</f>
        <v>0</v>
      </c>
    </row>
    <row r="37" spans="1:19" ht="50.25" customHeight="1" thickBot="1">
      <c r="A37" s="314" t="s">
        <v>117</v>
      </c>
      <c r="B37" s="315"/>
      <c r="C37" s="315"/>
      <c r="D37" s="315"/>
      <c r="E37" s="315"/>
      <c r="F37" s="316"/>
      <c r="G37" s="310"/>
      <c r="H37" s="106"/>
      <c r="I37" s="311"/>
      <c r="J37" s="312"/>
      <c r="K37" s="312"/>
      <c r="L37" s="12"/>
      <c r="M37" s="72"/>
      <c r="N37" s="312"/>
      <c r="O37" s="313"/>
      <c r="P37" s="312"/>
      <c r="Q37" s="23"/>
      <c r="R37" s="62"/>
      <c r="S37" s="21"/>
    </row>
    <row r="38" spans="1:19" ht="270.75" customHeight="1" thickBot="1">
      <c r="A38" s="207"/>
      <c r="B38" s="166"/>
      <c r="C38" s="195">
        <v>7</v>
      </c>
      <c r="D38" s="140" t="s">
        <v>75</v>
      </c>
      <c r="E38" s="122"/>
      <c r="F38" s="130" t="s">
        <v>89</v>
      </c>
      <c r="G38" s="131"/>
      <c r="H38" s="125"/>
      <c r="I38" s="132"/>
      <c r="J38" s="50"/>
      <c r="K38" s="50"/>
      <c r="L38" s="19"/>
      <c r="M38" s="75"/>
      <c r="N38" s="50"/>
      <c r="O38" s="90"/>
      <c r="P38" s="50"/>
      <c r="Q38" s="265"/>
      <c r="R38" s="287"/>
      <c r="S38" s="288"/>
    </row>
    <row r="39" spans="1:19" ht="40.5" customHeight="1" thickBot="1">
      <c r="A39" s="36"/>
      <c r="B39" s="29"/>
      <c r="C39" s="107" t="s">
        <v>21</v>
      </c>
      <c r="D39" s="108" t="s">
        <v>69</v>
      </c>
      <c r="E39" s="109" t="s">
        <v>15</v>
      </c>
      <c r="F39" s="134"/>
      <c r="G39" s="133" t="s">
        <v>56</v>
      </c>
      <c r="H39" s="112">
        <v>28</v>
      </c>
      <c r="I39" s="128">
        <v>280</v>
      </c>
      <c r="J39" s="49"/>
      <c r="K39" s="49"/>
      <c r="L39" s="3"/>
      <c r="M39" s="73"/>
      <c r="N39" s="49"/>
      <c r="O39" s="89"/>
      <c r="P39" s="279"/>
      <c r="Q39" s="23">
        <f t="shared" ref="Q39:Q65" si="3">N39*H39</f>
        <v>0</v>
      </c>
      <c r="R39" s="64"/>
      <c r="S39" s="22">
        <f>Q39+(Q39*R39)</f>
        <v>0</v>
      </c>
    </row>
    <row r="40" spans="1:19" ht="40.5" customHeight="1" thickBot="1">
      <c r="A40" s="164"/>
      <c r="B40" s="14"/>
      <c r="C40" s="116" t="s">
        <v>22</v>
      </c>
      <c r="D40" s="117" t="s">
        <v>70</v>
      </c>
      <c r="E40" s="118" t="s">
        <v>15</v>
      </c>
      <c r="F40" s="119"/>
      <c r="G40" s="290" t="s">
        <v>56</v>
      </c>
      <c r="H40" s="120">
        <v>90</v>
      </c>
      <c r="I40" s="135">
        <v>253.3</v>
      </c>
      <c r="J40" s="51"/>
      <c r="K40" s="51"/>
      <c r="L40" s="15"/>
      <c r="M40" s="74"/>
      <c r="N40" s="51"/>
      <c r="O40" s="91"/>
      <c r="P40" s="291"/>
      <c r="Q40" s="23">
        <f t="shared" si="3"/>
        <v>0</v>
      </c>
      <c r="R40" s="65"/>
      <c r="S40" s="24">
        <f>Q40+(Q40*R40)</f>
        <v>0</v>
      </c>
    </row>
    <row r="41" spans="1:19" ht="36.75" customHeight="1" thickBot="1">
      <c r="A41" s="253"/>
      <c r="B41" s="268"/>
      <c r="C41" s="237"/>
      <c r="D41" s="269" t="s">
        <v>113</v>
      </c>
      <c r="E41" s="239"/>
      <c r="F41" s="238"/>
      <c r="G41" s="240"/>
      <c r="H41" s="241"/>
      <c r="I41" s="270"/>
      <c r="J41" s="271"/>
      <c r="K41" s="271"/>
      <c r="L41" s="242"/>
      <c r="M41" s="243"/>
      <c r="N41" s="271"/>
      <c r="O41" s="272"/>
      <c r="P41" s="271"/>
      <c r="Q41" s="244">
        <f>SUM(Q39:Q40)</f>
        <v>0</v>
      </c>
      <c r="R41" s="245"/>
      <c r="S41" s="24">
        <f>Q41+(Q41*R41)</f>
        <v>0</v>
      </c>
    </row>
    <row r="42" spans="1:19" ht="50.25" customHeight="1" thickBot="1">
      <c r="A42" s="314" t="s">
        <v>117</v>
      </c>
      <c r="B42" s="315"/>
      <c r="C42" s="315"/>
      <c r="D42" s="315"/>
      <c r="E42" s="315"/>
      <c r="F42" s="316"/>
      <c r="G42" s="310"/>
      <c r="H42" s="106"/>
      <c r="I42" s="311"/>
      <c r="J42" s="312"/>
      <c r="K42" s="312"/>
      <c r="L42" s="12"/>
      <c r="M42" s="72"/>
      <c r="N42" s="312"/>
      <c r="O42" s="313"/>
      <c r="P42" s="312"/>
      <c r="Q42" s="23"/>
      <c r="R42" s="62"/>
      <c r="S42" s="21"/>
    </row>
    <row r="43" spans="1:19" ht="108.75" customHeight="1" thickBot="1">
      <c r="A43" s="165"/>
      <c r="B43" s="30"/>
      <c r="C43" s="136">
        <v>8</v>
      </c>
      <c r="D43" s="137" t="s">
        <v>76</v>
      </c>
      <c r="E43" s="138" t="s">
        <v>15</v>
      </c>
      <c r="F43" s="130" t="s">
        <v>72</v>
      </c>
      <c r="G43" s="133" t="s">
        <v>56</v>
      </c>
      <c r="H43" s="300">
        <v>12</v>
      </c>
      <c r="I43" s="135">
        <v>350</v>
      </c>
      <c r="J43" s="51"/>
      <c r="K43" s="51"/>
      <c r="L43" s="20"/>
      <c r="M43" s="74"/>
      <c r="N43" s="51"/>
      <c r="O43" s="91"/>
      <c r="P43" s="51"/>
      <c r="Q43" s="23">
        <f t="shared" si="3"/>
        <v>0</v>
      </c>
      <c r="R43" s="62"/>
      <c r="S43" s="21">
        <f>Q43+(Q43*R43)</f>
        <v>0</v>
      </c>
    </row>
    <row r="44" spans="1:19" ht="50.25" customHeight="1" thickBot="1">
      <c r="A44" s="314" t="s">
        <v>117</v>
      </c>
      <c r="B44" s="315"/>
      <c r="C44" s="315"/>
      <c r="D44" s="315"/>
      <c r="E44" s="315"/>
      <c r="F44" s="316"/>
      <c r="G44" s="310"/>
      <c r="H44" s="106"/>
      <c r="I44" s="311"/>
      <c r="J44" s="312"/>
      <c r="K44" s="312"/>
      <c r="L44" s="12"/>
      <c r="M44" s="72"/>
      <c r="N44" s="312"/>
      <c r="O44" s="313"/>
      <c r="P44" s="312"/>
      <c r="Q44" s="23"/>
      <c r="R44" s="62"/>
      <c r="S44" s="21"/>
    </row>
    <row r="45" spans="1:19" ht="74.25" customHeight="1" thickBot="1">
      <c r="A45" s="207"/>
      <c r="B45" s="166"/>
      <c r="C45" s="195">
        <v>9</v>
      </c>
      <c r="D45" s="140" t="s">
        <v>3</v>
      </c>
      <c r="E45" s="122"/>
      <c r="F45" s="130" t="s">
        <v>48</v>
      </c>
      <c r="G45" s="141" t="s">
        <v>57</v>
      </c>
      <c r="H45" s="125"/>
      <c r="I45" s="126"/>
      <c r="J45" s="48"/>
      <c r="K45" s="48"/>
      <c r="L45" s="18"/>
      <c r="M45" s="75"/>
      <c r="N45" s="48"/>
      <c r="O45" s="88"/>
      <c r="P45" s="48"/>
      <c r="Q45" s="265"/>
      <c r="R45" s="287"/>
      <c r="S45" s="288"/>
    </row>
    <row r="46" spans="1:19" ht="34.5" customHeight="1" thickBot="1">
      <c r="A46" s="36"/>
      <c r="B46" s="29"/>
      <c r="C46" s="107" t="s">
        <v>21</v>
      </c>
      <c r="D46" s="127" t="s">
        <v>20</v>
      </c>
      <c r="E46" s="109" t="s">
        <v>15</v>
      </c>
      <c r="F46" s="142"/>
      <c r="G46" s="142"/>
      <c r="H46" s="112">
        <v>42</v>
      </c>
      <c r="I46" s="128">
        <v>14.17</v>
      </c>
      <c r="J46" s="49"/>
      <c r="K46" s="49"/>
      <c r="L46" s="3"/>
      <c r="M46" s="73"/>
      <c r="N46" s="49"/>
      <c r="O46" s="89"/>
      <c r="P46" s="279"/>
      <c r="Q46" s="23">
        <f t="shared" si="3"/>
        <v>0</v>
      </c>
      <c r="R46" s="64"/>
      <c r="S46" s="22">
        <f t="shared" ref="S46:S51" si="4">Q46+(Q46*R46)</f>
        <v>0</v>
      </c>
    </row>
    <row r="47" spans="1:19" ht="30" customHeight="1" thickBot="1">
      <c r="A47" s="36"/>
      <c r="B47" s="29"/>
      <c r="C47" s="107" t="s">
        <v>22</v>
      </c>
      <c r="D47" s="127" t="s">
        <v>34</v>
      </c>
      <c r="E47" s="109" t="s">
        <v>15</v>
      </c>
      <c r="F47" s="142"/>
      <c r="G47" s="142"/>
      <c r="H47" s="112">
        <v>120</v>
      </c>
      <c r="I47" s="128">
        <v>106.47</v>
      </c>
      <c r="J47" s="49"/>
      <c r="K47" s="49"/>
      <c r="L47" s="3"/>
      <c r="M47" s="73"/>
      <c r="N47" s="49"/>
      <c r="O47" s="89"/>
      <c r="P47" s="279"/>
      <c r="Q47" s="23">
        <f t="shared" si="3"/>
        <v>0</v>
      </c>
      <c r="R47" s="64"/>
      <c r="S47" s="22">
        <f t="shared" si="4"/>
        <v>0</v>
      </c>
    </row>
    <row r="48" spans="1:19" ht="28.5" customHeight="1" thickBot="1">
      <c r="A48" s="36"/>
      <c r="B48" s="29"/>
      <c r="C48" s="107" t="s">
        <v>23</v>
      </c>
      <c r="D48" s="127" t="s">
        <v>35</v>
      </c>
      <c r="E48" s="109" t="s">
        <v>15</v>
      </c>
      <c r="F48" s="142"/>
      <c r="G48" s="142"/>
      <c r="H48" s="112">
        <v>50</v>
      </c>
      <c r="I48" s="128">
        <v>106.47</v>
      </c>
      <c r="J48" s="49"/>
      <c r="K48" s="49"/>
      <c r="L48" s="3"/>
      <c r="M48" s="73"/>
      <c r="N48" s="49"/>
      <c r="O48" s="89"/>
      <c r="P48" s="279"/>
      <c r="Q48" s="23">
        <f t="shared" si="3"/>
        <v>0</v>
      </c>
      <c r="R48" s="64"/>
      <c r="S48" s="22">
        <f t="shared" si="4"/>
        <v>0</v>
      </c>
    </row>
    <row r="49" spans="1:19" ht="31.5" customHeight="1" thickBot="1">
      <c r="A49" s="167"/>
      <c r="B49" s="168"/>
      <c r="C49" s="143" t="s">
        <v>24</v>
      </c>
      <c r="D49" s="144" t="s">
        <v>36</v>
      </c>
      <c r="E49" s="145" t="s">
        <v>15</v>
      </c>
      <c r="F49" s="146"/>
      <c r="G49" s="146"/>
      <c r="H49" s="148">
        <v>90</v>
      </c>
      <c r="I49" s="149">
        <v>211.8</v>
      </c>
      <c r="J49" s="52"/>
      <c r="K49" s="52"/>
      <c r="L49" s="31"/>
      <c r="M49" s="76"/>
      <c r="N49" s="52"/>
      <c r="O49" s="92"/>
      <c r="P49" s="278"/>
      <c r="Q49" s="23">
        <f t="shared" si="3"/>
        <v>0</v>
      </c>
      <c r="R49" s="64"/>
      <c r="S49" s="22">
        <f t="shared" si="4"/>
        <v>0</v>
      </c>
    </row>
    <row r="50" spans="1:19" ht="31.5" customHeight="1" thickBot="1">
      <c r="A50" s="37"/>
      <c r="B50" s="14"/>
      <c r="C50" s="116" t="s">
        <v>25</v>
      </c>
      <c r="D50" s="129" t="s">
        <v>73</v>
      </c>
      <c r="E50" s="118" t="s">
        <v>15</v>
      </c>
      <c r="F50" s="150"/>
      <c r="G50" s="150"/>
      <c r="H50" s="120">
        <v>36</v>
      </c>
      <c r="I50" s="135">
        <v>400</v>
      </c>
      <c r="J50" s="51"/>
      <c r="K50" s="51"/>
      <c r="L50" s="13"/>
      <c r="M50" s="74"/>
      <c r="N50" s="51"/>
      <c r="O50" s="91"/>
      <c r="P50" s="291"/>
      <c r="Q50" s="23">
        <f t="shared" si="3"/>
        <v>0</v>
      </c>
      <c r="R50" s="65"/>
      <c r="S50" s="24">
        <f t="shared" si="4"/>
        <v>0</v>
      </c>
    </row>
    <row r="51" spans="1:19" ht="36.75" customHeight="1" thickBot="1">
      <c r="A51" s="253"/>
      <c r="B51" s="268"/>
      <c r="C51" s="237"/>
      <c r="D51" s="269" t="s">
        <v>113</v>
      </c>
      <c r="E51" s="239"/>
      <c r="F51" s="238"/>
      <c r="G51" s="240"/>
      <c r="H51" s="241"/>
      <c r="I51" s="270"/>
      <c r="J51" s="271"/>
      <c r="K51" s="271"/>
      <c r="L51" s="242"/>
      <c r="M51" s="243"/>
      <c r="N51" s="271"/>
      <c r="O51" s="272"/>
      <c r="P51" s="271"/>
      <c r="Q51" s="244">
        <f>SUM(Q46:Q50)</f>
        <v>0</v>
      </c>
      <c r="R51" s="245"/>
      <c r="S51" s="246">
        <f t="shared" si="4"/>
        <v>0</v>
      </c>
    </row>
    <row r="52" spans="1:19" ht="50.25" customHeight="1" thickBot="1">
      <c r="A52" s="314" t="s">
        <v>117</v>
      </c>
      <c r="B52" s="315"/>
      <c r="C52" s="315"/>
      <c r="D52" s="315"/>
      <c r="E52" s="315"/>
      <c r="F52" s="316"/>
      <c r="G52" s="310"/>
      <c r="H52" s="106"/>
      <c r="I52" s="311"/>
      <c r="J52" s="312"/>
      <c r="K52" s="312"/>
      <c r="L52" s="12"/>
      <c r="M52" s="72"/>
      <c r="N52" s="312"/>
      <c r="O52" s="313"/>
      <c r="P52" s="312"/>
      <c r="Q52" s="23"/>
      <c r="R52" s="62"/>
      <c r="S52" s="21"/>
    </row>
    <row r="53" spans="1:19" ht="189" customHeight="1" thickBot="1">
      <c r="A53" s="165"/>
      <c r="B53" s="210"/>
      <c r="C53" s="211">
        <v>10</v>
      </c>
      <c r="D53" s="137" t="s">
        <v>77</v>
      </c>
      <c r="E53" s="212"/>
      <c r="F53" s="103" t="s">
        <v>49</v>
      </c>
      <c r="G53" s="105" t="s">
        <v>58</v>
      </c>
      <c r="H53" s="106">
        <v>340</v>
      </c>
      <c r="I53" s="213">
        <v>210</v>
      </c>
      <c r="J53" s="214"/>
      <c r="K53" s="214"/>
      <c r="L53" s="215"/>
      <c r="M53" s="216"/>
      <c r="N53" s="214"/>
      <c r="O53" s="217"/>
      <c r="P53" s="214"/>
      <c r="Q53" s="23">
        <f t="shared" si="3"/>
        <v>0</v>
      </c>
      <c r="R53" s="62"/>
      <c r="S53" s="21">
        <f>Q53+(Q53*R53)</f>
        <v>0</v>
      </c>
    </row>
    <row r="54" spans="1:19" ht="50.25" customHeight="1" thickBot="1">
      <c r="A54" s="314" t="s">
        <v>117</v>
      </c>
      <c r="B54" s="315"/>
      <c r="C54" s="315"/>
      <c r="D54" s="315"/>
      <c r="E54" s="315"/>
      <c r="F54" s="316"/>
      <c r="G54" s="310"/>
      <c r="H54" s="106"/>
      <c r="I54" s="311"/>
      <c r="J54" s="312"/>
      <c r="K54" s="312"/>
      <c r="L54" s="12"/>
      <c r="M54" s="72"/>
      <c r="N54" s="312"/>
      <c r="O54" s="313"/>
      <c r="P54" s="312"/>
      <c r="Q54" s="23"/>
      <c r="R54" s="62"/>
      <c r="S54" s="21"/>
    </row>
    <row r="55" spans="1:19" ht="114" customHeight="1" thickBot="1">
      <c r="A55" s="218"/>
      <c r="B55" s="166"/>
      <c r="C55" s="195">
        <v>11</v>
      </c>
      <c r="D55" s="208" t="s">
        <v>33</v>
      </c>
      <c r="E55" s="138"/>
      <c r="F55" s="130" t="s">
        <v>78</v>
      </c>
      <c r="G55" s="151" t="s">
        <v>59</v>
      </c>
      <c r="H55" s="125"/>
      <c r="I55" s="132"/>
      <c r="J55" s="50"/>
      <c r="K55" s="50"/>
      <c r="L55" s="19"/>
      <c r="M55" s="75"/>
      <c r="N55" s="50"/>
      <c r="O55" s="90"/>
      <c r="P55" s="50"/>
      <c r="Q55" s="265"/>
      <c r="R55" s="287"/>
      <c r="S55" s="288"/>
    </row>
    <row r="56" spans="1:19" ht="33" customHeight="1" thickBot="1">
      <c r="A56" s="36"/>
      <c r="B56" s="29"/>
      <c r="C56" s="107" t="s">
        <v>21</v>
      </c>
      <c r="D56" s="152" t="s">
        <v>79</v>
      </c>
      <c r="E56" s="109" t="s">
        <v>15</v>
      </c>
      <c r="F56" s="111"/>
      <c r="G56" s="111"/>
      <c r="H56" s="112">
        <v>5800</v>
      </c>
      <c r="I56" s="153">
        <v>0.4375</v>
      </c>
      <c r="J56" s="53"/>
      <c r="K56" s="53"/>
      <c r="L56" s="10"/>
      <c r="M56" s="78"/>
      <c r="N56" s="53"/>
      <c r="O56" s="93"/>
      <c r="P56" s="292"/>
      <c r="Q56" s="23">
        <f t="shared" si="3"/>
        <v>0</v>
      </c>
      <c r="R56" s="64"/>
      <c r="S56" s="22">
        <f t="shared" ref="S56:S66" si="5">Q56+(Q56*R56)</f>
        <v>0</v>
      </c>
    </row>
    <row r="57" spans="1:19" ht="33" customHeight="1" thickBot="1">
      <c r="A57" s="36"/>
      <c r="B57" s="169"/>
      <c r="C57" s="107" t="s">
        <v>22</v>
      </c>
      <c r="D57" s="152" t="s">
        <v>80</v>
      </c>
      <c r="E57" s="109" t="s">
        <v>15</v>
      </c>
      <c r="F57" s="111"/>
      <c r="G57" s="111"/>
      <c r="H57" s="112">
        <v>3800</v>
      </c>
      <c r="I57" s="154">
        <v>0.39</v>
      </c>
      <c r="J57" s="54"/>
      <c r="K57" s="54"/>
      <c r="L57" s="10"/>
      <c r="M57" s="78"/>
      <c r="N57" s="55"/>
      <c r="O57" s="94"/>
      <c r="P57" s="293"/>
      <c r="Q57" s="23">
        <f t="shared" si="3"/>
        <v>0</v>
      </c>
      <c r="R57" s="64"/>
      <c r="S57" s="22">
        <f t="shared" si="5"/>
        <v>0</v>
      </c>
    </row>
    <row r="58" spans="1:19" ht="33" customHeight="1" thickBot="1">
      <c r="A58" s="36"/>
      <c r="B58" s="169"/>
      <c r="C58" s="107" t="s">
        <v>23</v>
      </c>
      <c r="D58" s="152" t="s">
        <v>81</v>
      </c>
      <c r="E58" s="109" t="s">
        <v>15</v>
      </c>
      <c r="F58" s="111"/>
      <c r="G58" s="111"/>
      <c r="H58" s="112">
        <v>4500</v>
      </c>
      <c r="I58" s="155">
        <v>0.45</v>
      </c>
      <c r="J58" s="55"/>
      <c r="K58" s="55"/>
      <c r="L58" s="10"/>
      <c r="M58" s="78"/>
      <c r="N58" s="55"/>
      <c r="O58" s="94"/>
      <c r="P58" s="293"/>
      <c r="Q58" s="23">
        <f t="shared" si="3"/>
        <v>0</v>
      </c>
      <c r="R58" s="64"/>
      <c r="S58" s="22">
        <f t="shared" si="5"/>
        <v>0</v>
      </c>
    </row>
    <row r="59" spans="1:19" ht="33" customHeight="1" thickBot="1">
      <c r="A59" s="36"/>
      <c r="B59" s="169"/>
      <c r="C59" s="107" t="s">
        <v>24</v>
      </c>
      <c r="D59" s="152" t="s">
        <v>82</v>
      </c>
      <c r="E59" s="109" t="s">
        <v>15</v>
      </c>
      <c r="F59" s="111"/>
      <c r="G59" s="111"/>
      <c r="H59" s="112">
        <v>15000</v>
      </c>
      <c r="I59" s="155">
        <v>0.36499999999999999</v>
      </c>
      <c r="J59" s="55"/>
      <c r="K59" s="55"/>
      <c r="L59" s="10"/>
      <c r="M59" s="78"/>
      <c r="N59" s="55"/>
      <c r="O59" s="94"/>
      <c r="P59" s="293"/>
      <c r="Q59" s="23">
        <f t="shared" si="3"/>
        <v>0</v>
      </c>
      <c r="R59" s="64"/>
      <c r="S59" s="22">
        <f t="shared" si="5"/>
        <v>0</v>
      </c>
    </row>
    <row r="60" spans="1:19" ht="33" customHeight="1" thickBot="1">
      <c r="A60" s="36"/>
      <c r="B60" s="169"/>
      <c r="C60" s="107" t="s">
        <v>25</v>
      </c>
      <c r="D60" s="152" t="s">
        <v>83</v>
      </c>
      <c r="E60" s="109" t="s">
        <v>15</v>
      </c>
      <c r="F60" s="111"/>
      <c r="G60" s="111"/>
      <c r="H60" s="112">
        <v>8000</v>
      </c>
      <c r="I60" s="155">
        <v>0.33500000000000002</v>
      </c>
      <c r="J60" s="55"/>
      <c r="K60" s="55"/>
      <c r="L60" s="10"/>
      <c r="M60" s="78"/>
      <c r="N60" s="55"/>
      <c r="O60" s="94"/>
      <c r="P60" s="293"/>
      <c r="Q60" s="23">
        <f t="shared" si="3"/>
        <v>0</v>
      </c>
      <c r="R60" s="64"/>
      <c r="S60" s="22">
        <f t="shared" si="5"/>
        <v>0</v>
      </c>
    </row>
    <row r="61" spans="1:19" ht="33" customHeight="1" thickBot="1">
      <c r="A61" s="36"/>
      <c r="B61" s="169"/>
      <c r="C61" s="107" t="s">
        <v>26</v>
      </c>
      <c r="D61" s="152" t="s">
        <v>84</v>
      </c>
      <c r="E61" s="109" t="s">
        <v>15</v>
      </c>
      <c r="F61" s="111"/>
      <c r="G61" s="111"/>
      <c r="H61" s="112">
        <v>34000</v>
      </c>
      <c r="I61" s="155">
        <v>0.36499999999999999</v>
      </c>
      <c r="J61" s="55"/>
      <c r="K61" s="55"/>
      <c r="L61" s="10"/>
      <c r="M61" s="78"/>
      <c r="N61" s="55"/>
      <c r="O61" s="94"/>
      <c r="P61" s="293"/>
      <c r="Q61" s="23">
        <f t="shared" si="3"/>
        <v>0</v>
      </c>
      <c r="R61" s="64"/>
      <c r="S61" s="22">
        <f t="shared" si="5"/>
        <v>0</v>
      </c>
    </row>
    <row r="62" spans="1:19" ht="33" customHeight="1" thickBot="1">
      <c r="A62" s="36"/>
      <c r="B62" s="169"/>
      <c r="C62" s="107" t="s">
        <v>27</v>
      </c>
      <c r="D62" s="152" t="s">
        <v>85</v>
      </c>
      <c r="E62" s="109" t="s">
        <v>15</v>
      </c>
      <c r="F62" s="111"/>
      <c r="G62" s="111"/>
      <c r="H62" s="112">
        <v>14000</v>
      </c>
      <c r="I62" s="155">
        <v>0.375</v>
      </c>
      <c r="J62" s="55"/>
      <c r="K62" s="55"/>
      <c r="L62" s="10"/>
      <c r="M62" s="78"/>
      <c r="N62" s="55"/>
      <c r="O62" s="94"/>
      <c r="P62" s="293"/>
      <c r="Q62" s="23">
        <f t="shared" si="3"/>
        <v>0</v>
      </c>
      <c r="R62" s="64"/>
      <c r="S62" s="22">
        <f t="shared" si="5"/>
        <v>0</v>
      </c>
    </row>
    <row r="63" spans="1:19" ht="33" customHeight="1" thickBot="1">
      <c r="A63" s="36"/>
      <c r="B63" s="169"/>
      <c r="C63" s="107" t="s">
        <v>28</v>
      </c>
      <c r="D63" s="152" t="s">
        <v>86</v>
      </c>
      <c r="E63" s="109" t="s">
        <v>15</v>
      </c>
      <c r="F63" s="111"/>
      <c r="G63" s="111"/>
      <c r="H63" s="112">
        <v>4000</v>
      </c>
      <c r="I63" s="155">
        <v>0.52759999999999996</v>
      </c>
      <c r="J63" s="55"/>
      <c r="K63" s="55"/>
      <c r="L63" s="10"/>
      <c r="M63" s="78"/>
      <c r="N63" s="55"/>
      <c r="O63" s="94"/>
      <c r="P63" s="293"/>
      <c r="Q63" s="23">
        <f t="shared" si="3"/>
        <v>0</v>
      </c>
      <c r="R63" s="64"/>
      <c r="S63" s="22">
        <f t="shared" si="5"/>
        <v>0</v>
      </c>
    </row>
    <row r="64" spans="1:19" ht="33" customHeight="1" thickBot="1">
      <c r="A64" s="36"/>
      <c r="B64" s="169"/>
      <c r="C64" s="107" t="s">
        <v>29</v>
      </c>
      <c r="D64" s="152" t="s">
        <v>87</v>
      </c>
      <c r="E64" s="109" t="s">
        <v>15</v>
      </c>
      <c r="F64" s="111"/>
      <c r="G64" s="111"/>
      <c r="H64" s="112">
        <v>4000</v>
      </c>
      <c r="I64" s="155">
        <v>0.36499999999999999</v>
      </c>
      <c r="J64" s="55"/>
      <c r="K64" s="55"/>
      <c r="L64" s="10"/>
      <c r="M64" s="78"/>
      <c r="N64" s="55"/>
      <c r="O64" s="94"/>
      <c r="P64" s="293"/>
      <c r="Q64" s="23">
        <f t="shared" si="3"/>
        <v>0</v>
      </c>
      <c r="R64" s="64"/>
      <c r="S64" s="22">
        <f t="shared" si="5"/>
        <v>0</v>
      </c>
    </row>
    <row r="65" spans="1:19" ht="33" customHeight="1" thickBot="1">
      <c r="A65" s="37"/>
      <c r="B65" s="170"/>
      <c r="C65" s="116" t="s">
        <v>30</v>
      </c>
      <c r="D65" s="156" t="s">
        <v>88</v>
      </c>
      <c r="E65" s="118" t="s">
        <v>15</v>
      </c>
      <c r="F65" s="119"/>
      <c r="G65" s="119"/>
      <c r="H65" s="120">
        <v>3000</v>
      </c>
      <c r="I65" s="157">
        <v>0.39</v>
      </c>
      <c r="J65" s="56"/>
      <c r="K65" s="56"/>
      <c r="L65" s="17"/>
      <c r="M65" s="79"/>
      <c r="N65" s="56"/>
      <c r="O65" s="95"/>
      <c r="P65" s="294"/>
      <c r="Q65" s="23">
        <f t="shared" si="3"/>
        <v>0</v>
      </c>
      <c r="R65" s="65"/>
      <c r="S65" s="24">
        <f t="shared" si="5"/>
        <v>0</v>
      </c>
    </row>
    <row r="66" spans="1:19" ht="36.75" customHeight="1" thickBot="1">
      <c r="A66" s="253"/>
      <c r="B66" s="268"/>
      <c r="C66" s="237"/>
      <c r="D66" s="269" t="s">
        <v>113</v>
      </c>
      <c r="E66" s="239"/>
      <c r="F66" s="238"/>
      <c r="G66" s="240"/>
      <c r="H66" s="241"/>
      <c r="I66" s="270"/>
      <c r="J66" s="271"/>
      <c r="K66" s="271"/>
      <c r="L66" s="242"/>
      <c r="M66" s="243"/>
      <c r="N66" s="271"/>
      <c r="O66" s="272"/>
      <c r="P66" s="271"/>
      <c r="Q66" s="244">
        <f>SUM(Q56:Q65)</f>
        <v>0</v>
      </c>
      <c r="R66" s="245"/>
      <c r="S66" s="246">
        <f t="shared" si="5"/>
        <v>0</v>
      </c>
    </row>
    <row r="67" spans="1:19" ht="50.25" customHeight="1" thickBot="1">
      <c r="A67" s="319" t="s">
        <v>117</v>
      </c>
      <c r="B67" s="320"/>
      <c r="C67" s="320"/>
      <c r="D67" s="320"/>
      <c r="E67" s="320"/>
      <c r="F67" s="321"/>
      <c r="G67" s="301"/>
      <c r="H67" s="227"/>
      <c r="I67" s="228"/>
      <c r="J67" s="229"/>
      <c r="K67" s="229"/>
      <c r="L67" s="230"/>
      <c r="M67" s="231"/>
      <c r="N67" s="229"/>
      <c r="O67" s="232"/>
      <c r="P67" s="229"/>
      <c r="Q67" s="233"/>
      <c r="R67" s="234"/>
      <c r="S67" s="235"/>
    </row>
    <row r="68" spans="1:19" ht="92.25" customHeight="1" thickBot="1">
      <c r="A68" s="207"/>
      <c r="B68" s="166"/>
      <c r="C68" s="139">
        <v>12</v>
      </c>
      <c r="D68" s="208" t="s">
        <v>6</v>
      </c>
      <c r="E68" s="138"/>
      <c r="F68" s="130" t="s">
        <v>50</v>
      </c>
      <c r="G68" s="151" t="s">
        <v>59</v>
      </c>
      <c r="H68" s="125"/>
      <c r="I68" s="158"/>
      <c r="J68" s="57"/>
      <c r="K68" s="57"/>
      <c r="L68" s="19"/>
      <c r="M68" s="75"/>
      <c r="N68" s="57"/>
      <c r="O68" s="96"/>
      <c r="P68" s="57"/>
      <c r="Q68" s="265"/>
      <c r="R68" s="287"/>
      <c r="S68" s="288"/>
    </row>
    <row r="69" spans="1:19" ht="33" customHeight="1" thickBot="1">
      <c r="A69" s="36"/>
      <c r="B69" s="29"/>
      <c r="C69" s="107" t="s">
        <v>21</v>
      </c>
      <c r="D69" s="152" t="s">
        <v>37</v>
      </c>
      <c r="E69" s="109" t="s">
        <v>15</v>
      </c>
      <c r="F69" s="111"/>
      <c r="G69" s="111"/>
      <c r="H69" s="112">
        <v>4800</v>
      </c>
      <c r="I69" s="159">
        <v>0.95</v>
      </c>
      <c r="J69" s="58"/>
      <c r="K69" s="58"/>
      <c r="L69" s="10"/>
      <c r="M69" s="77"/>
      <c r="N69" s="58"/>
      <c r="O69" s="97"/>
      <c r="P69" s="295"/>
      <c r="Q69" s="23">
        <f>N69*H69</f>
        <v>0</v>
      </c>
      <c r="R69" s="64"/>
      <c r="S69" s="249">
        <f>Q69+(Q69*R69)</f>
        <v>0</v>
      </c>
    </row>
    <row r="70" spans="1:19" ht="33" customHeight="1" thickBot="1">
      <c r="A70" s="37"/>
      <c r="B70" s="14"/>
      <c r="C70" s="116" t="s">
        <v>22</v>
      </c>
      <c r="D70" s="156" t="s">
        <v>38</v>
      </c>
      <c r="E70" s="118" t="s">
        <v>15</v>
      </c>
      <c r="F70" s="119"/>
      <c r="G70" s="119"/>
      <c r="H70" s="120">
        <v>1200</v>
      </c>
      <c r="I70" s="160">
        <v>2.2126999999999999</v>
      </c>
      <c r="J70" s="59"/>
      <c r="K70" s="59"/>
      <c r="L70" s="17"/>
      <c r="M70" s="80"/>
      <c r="N70" s="59"/>
      <c r="O70" s="98"/>
      <c r="P70" s="296"/>
      <c r="Q70" s="23">
        <f>N70*H70</f>
        <v>0</v>
      </c>
      <c r="R70" s="64"/>
      <c r="S70" s="249">
        <f>Q70+(Q70*R70)</f>
        <v>0</v>
      </c>
    </row>
    <row r="71" spans="1:19" ht="36.75" customHeight="1" thickBot="1">
      <c r="A71" s="218"/>
      <c r="B71" s="166"/>
      <c r="C71" s="302"/>
      <c r="D71" s="303" t="s">
        <v>113</v>
      </c>
      <c r="E71" s="257"/>
      <c r="F71" s="256"/>
      <c r="G71" s="304"/>
      <c r="H71" s="259"/>
      <c r="I71" s="305"/>
      <c r="J71" s="306"/>
      <c r="K71" s="306"/>
      <c r="L71" s="262"/>
      <c r="M71" s="263"/>
      <c r="N71" s="306"/>
      <c r="O71" s="307"/>
      <c r="P71" s="306"/>
      <c r="Q71" s="233">
        <f>SUM(Q69:Q70)</f>
        <v>0</v>
      </c>
      <c r="R71" s="234"/>
      <c r="S71" s="308">
        <f>Q71+(Q71*R71)</f>
        <v>0</v>
      </c>
    </row>
    <row r="72" spans="1:19" ht="50.25" customHeight="1" thickBot="1">
      <c r="A72" s="314" t="s">
        <v>117</v>
      </c>
      <c r="B72" s="315"/>
      <c r="C72" s="315"/>
      <c r="D72" s="315"/>
      <c r="E72" s="315"/>
      <c r="F72" s="316"/>
      <c r="G72" s="310"/>
      <c r="H72" s="106"/>
      <c r="I72" s="311"/>
      <c r="J72" s="312"/>
      <c r="K72" s="312"/>
      <c r="L72" s="12"/>
      <c r="M72" s="72"/>
      <c r="N72" s="312"/>
      <c r="O72" s="313"/>
      <c r="P72" s="312"/>
      <c r="Q72" s="23"/>
      <c r="R72" s="62"/>
      <c r="S72" s="21"/>
    </row>
    <row r="73" spans="1:19" ht="81.75" customHeight="1">
      <c r="A73" s="194"/>
      <c r="B73" s="194"/>
      <c r="C73" s="196"/>
      <c r="D73" s="33"/>
      <c r="E73" s="194"/>
      <c r="F73" s="309" t="s">
        <v>51</v>
      </c>
      <c r="G73" s="197"/>
      <c r="H73" s="198"/>
      <c r="I73" s="199"/>
      <c r="J73" s="199"/>
      <c r="K73" s="199"/>
      <c r="L73" s="200"/>
      <c r="M73" s="201"/>
      <c r="N73" s="199"/>
      <c r="O73" s="202"/>
      <c r="P73" s="199"/>
      <c r="Q73" s="203"/>
      <c r="R73" s="204"/>
      <c r="S73" s="203"/>
    </row>
    <row r="74" spans="1:19" ht="75" customHeight="1">
      <c r="A74" s="194"/>
      <c r="B74" s="194"/>
      <c r="C74" s="196"/>
      <c r="D74" s="33"/>
      <c r="E74" s="194"/>
      <c r="F74" s="209" t="s">
        <v>52</v>
      </c>
      <c r="G74" s="197"/>
      <c r="H74" s="198"/>
      <c r="I74" s="199"/>
      <c r="J74" s="199"/>
      <c r="K74" s="199"/>
      <c r="L74" s="200"/>
      <c r="M74" s="205"/>
      <c r="N74" s="199"/>
      <c r="O74" s="202"/>
      <c r="P74" s="199"/>
      <c r="Q74" s="203"/>
      <c r="R74" s="206"/>
      <c r="S74" s="203"/>
    </row>
    <row r="75" spans="1:19">
      <c r="H75" s="39"/>
      <c r="L75" s="40"/>
      <c r="M75" s="81"/>
      <c r="Q75" s="41"/>
      <c r="R75" s="68"/>
      <c r="S75" s="41"/>
    </row>
    <row r="76" spans="1:19">
      <c r="H76" s="39"/>
      <c r="L76" s="40"/>
      <c r="M76" s="81"/>
      <c r="Q76" s="41"/>
      <c r="R76" s="68"/>
      <c r="S76" s="41"/>
    </row>
    <row r="77" spans="1:19" ht="45" customHeight="1">
      <c r="A77" s="219"/>
      <c r="B77" s="219"/>
      <c r="C77" s="219"/>
      <c r="D77" s="219"/>
      <c r="E77" s="220"/>
      <c r="F77" s="38"/>
      <c r="G77" s="38"/>
      <c r="H77" s="38"/>
      <c r="L77" s="40"/>
      <c r="M77" s="81"/>
      <c r="Q77" s="41"/>
      <c r="R77" s="68"/>
      <c r="S77" s="41"/>
    </row>
    <row r="78" spans="1:19">
      <c r="A78" s="219" t="s">
        <v>111</v>
      </c>
      <c r="B78" s="219"/>
      <c r="C78" s="219"/>
      <c r="D78" s="219"/>
      <c r="E78" s="220"/>
      <c r="F78" s="38"/>
      <c r="G78" s="38"/>
      <c r="H78" s="38"/>
      <c r="L78" s="40"/>
      <c r="M78" s="81"/>
      <c r="Q78" s="41"/>
      <c r="R78" s="68"/>
      <c r="S78" s="41"/>
    </row>
    <row r="79" spans="1:19" ht="21.75" customHeight="1">
      <c r="A79" s="221"/>
      <c r="B79" s="221"/>
      <c r="C79" s="221"/>
      <c r="D79" s="221"/>
      <c r="E79" s="220"/>
      <c r="F79" s="38"/>
      <c r="G79" s="38"/>
      <c r="H79" s="38"/>
      <c r="L79" s="40"/>
      <c r="M79" s="81"/>
      <c r="Q79" s="41"/>
      <c r="R79" s="68"/>
      <c r="S79" s="41"/>
    </row>
    <row r="80" spans="1:19" ht="40.5" customHeight="1">
      <c r="A80" s="219"/>
      <c r="B80" s="219"/>
      <c r="C80" s="219"/>
      <c r="D80" s="219"/>
      <c r="E80" s="220"/>
      <c r="F80" s="38"/>
      <c r="G80" s="38"/>
      <c r="H80" s="38"/>
      <c r="L80" s="40"/>
      <c r="M80" s="81"/>
      <c r="Q80" s="41"/>
      <c r="R80" s="68"/>
      <c r="S80" s="41"/>
    </row>
    <row r="81" spans="1:19">
      <c r="A81" s="219" t="s">
        <v>112</v>
      </c>
      <c r="B81" s="219"/>
      <c r="C81" s="219"/>
      <c r="E81" s="220"/>
      <c r="F81" s="38"/>
      <c r="G81" s="38"/>
      <c r="H81" s="38"/>
      <c r="L81" s="40"/>
      <c r="M81" s="81"/>
      <c r="Q81" s="41"/>
      <c r="R81" s="68"/>
      <c r="S81" s="41"/>
    </row>
    <row r="82" spans="1:19">
      <c r="A82" s="219"/>
      <c r="B82" s="219"/>
      <c r="C82" s="219"/>
      <c r="D82" s="219"/>
      <c r="E82" s="220"/>
      <c r="F82" s="38"/>
      <c r="G82" s="38"/>
      <c r="H82" s="38"/>
      <c r="L82" s="40"/>
      <c r="M82" s="81"/>
      <c r="Q82" s="41"/>
      <c r="R82" s="68"/>
      <c r="S82" s="41"/>
    </row>
    <row r="83" spans="1:19" ht="63" customHeight="1">
      <c r="A83" s="222"/>
      <c r="B83" s="222"/>
      <c r="C83" s="222"/>
      <c r="D83" s="222"/>
      <c r="H83" s="39"/>
      <c r="L83" s="40"/>
      <c r="M83" s="81"/>
      <c r="Q83" s="41"/>
      <c r="R83" s="68"/>
      <c r="S83" s="41"/>
    </row>
    <row r="84" spans="1:19">
      <c r="H84" s="39"/>
      <c r="L84" s="40"/>
      <c r="M84" s="81"/>
      <c r="Q84" s="41"/>
      <c r="R84" s="68"/>
      <c r="S84" s="41"/>
    </row>
    <row r="85" spans="1:19">
      <c r="H85" s="39"/>
      <c r="L85" s="40"/>
      <c r="M85" s="81"/>
      <c r="Q85" s="41"/>
      <c r="R85" s="68"/>
      <c r="S85" s="41"/>
    </row>
    <row r="86" spans="1:19">
      <c r="H86" s="39"/>
      <c r="L86" s="40"/>
      <c r="M86" s="81"/>
      <c r="Q86" s="41"/>
      <c r="R86" s="68"/>
      <c r="S86" s="41"/>
    </row>
    <row r="87" spans="1:19">
      <c r="H87" s="39"/>
      <c r="L87" s="40"/>
      <c r="M87" s="81"/>
      <c r="Q87" s="41"/>
      <c r="R87" s="68"/>
      <c r="S87" s="41"/>
    </row>
    <row r="88" spans="1:19">
      <c r="H88" s="39"/>
      <c r="L88" s="40"/>
      <c r="M88" s="81"/>
      <c r="Q88" s="41"/>
      <c r="R88" s="68"/>
      <c r="S88" s="41"/>
    </row>
    <row r="89" spans="1:19">
      <c r="H89" s="39"/>
      <c r="L89" s="40"/>
      <c r="M89" s="81"/>
      <c r="Q89" s="41"/>
      <c r="R89" s="68"/>
      <c r="S89" s="41"/>
    </row>
    <row r="90" spans="1:19">
      <c r="H90" s="39"/>
      <c r="L90" s="40"/>
      <c r="M90" s="81"/>
      <c r="Q90" s="41"/>
      <c r="R90" s="68"/>
      <c r="S90" s="41"/>
    </row>
  </sheetData>
  <mergeCells count="13">
    <mergeCell ref="A72:F72"/>
    <mergeCell ref="A54:F54"/>
    <mergeCell ref="A52:F52"/>
    <mergeCell ref="A44:F44"/>
    <mergeCell ref="A42:F42"/>
    <mergeCell ref="A37:F37"/>
    <mergeCell ref="A25:F25"/>
    <mergeCell ref="A17:F17"/>
    <mergeCell ref="A7:F7"/>
    <mergeCell ref="A5:F5"/>
    <mergeCell ref="A2:E2"/>
    <mergeCell ref="A67:F67"/>
    <mergeCell ref="A32:F32"/>
  </mergeCells>
  <phoneticPr fontId="0" type="noConversion"/>
  <pageMargins left="0.70866141732283472" right="0.70866141732283472" top="0.74803149606299213" bottom="0.74803149606299213" header="0.31496062992125984" footer="0.31496062992125984"/>
  <pageSetup paperSize="8" scale="5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1</vt:i4>
      </vt:variant>
      <vt:variant>
        <vt:lpstr>Intervalli denominati</vt:lpstr>
      </vt:variant>
      <vt:variant>
        <vt:i4>1</vt:i4>
      </vt:variant>
    </vt:vector>
  </HeadingPairs>
  <TitlesOfParts>
    <vt:vector size="2" baseType="lpstr">
      <vt:lpstr>riepilogo</vt:lpstr>
      <vt:lpstr>riepilogo!Titoli_stampa</vt:lpstr>
    </vt:vector>
  </TitlesOfParts>
  <Company>AUSL</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Comitato etico</dc:creator>
  <cp:lastModifiedBy>Xp Professional SP 3 Italiano</cp:lastModifiedBy>
  <cp:lastPrinted>2014-12-19T14:21:31Z</cp:lastPrinted>
  <dcterms:created xsi:type="dcterms:W3CDTF">2003-03-28T14:30:48Z</dcterms:created>
  <dcterms:modified xsi:type="dcterms:W3CDTF">2014-12-19T14:22:02Z</dcterms:modified>
</cp:coreProperties>
</file>