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60" windowHeight="7500"/>
  </bookViews>
  <sheets>
    <sheet name="lotti deserti o non aggiudicati" sheetId="1" r:id="rId1"/>
  </sheets>
  <definedNames>
    <definedName name="_xlnm.Print_Area" localSheetId="0">'lotti deserti o non aggiudicati'!$A$1:$S$50</definedName>
    <definedName name="_xlnm.Print_Titles" localSheetId="0">'lotti deserti o non aggiudicati'!$1:$3</definedName>
  </definedNames>
  <calcPr calcId="124519"/>
</workbook>
</file>

<file path=xl/calcChain.xml><?xml version="1.0" encoding="utf-8"?>
<calcChain xmlns="http://schemas.openxmlformats.org/spreadsheetml/2006/main">
  <c r="L51" i="1"/>
  <c r="S50"/>
  <c r="P48"/>
  <c r="R48" s="1"/>
  <c r="L48"/>
  <c r="P45"/>
  <c r="R45" s="1"/>
  <c r="L45"/>
  <c r="P42"/>
  <c r="R42" s="1"/>
  <c r="L42"/>
  <c r="P39"/>
  <c r="R39" s="1"/>
  <c r="L39"/>
  <c r="P36"/>
  <c r="R36" s="1"/>
  <c r="L36"/>
  <c r="P33"/>
  <c r="R33" s="1"/>
  <c r="L33"/>
  <c r="P29"/>
  <c r="R29" s="1"/>
  <c r="L29"/>
  <c r="P28"/>
  <c r="R28" s="1"/>
  <c r="L28"/>
  <c r="P27"/>
  <c r="R27" s="1"/>
  <c r="L27"/>
  <c r="P26"/>
  <c r="R26" s="1"/>
  <c r="L26"/>
  <c r="P25"/>
  <c r="R25" s="1"/>
  <c r="L25"/>
  <c r="P24"/>
  <c r="R24" s="1"/>
  <c r="L24"/>
  <c r="P23"/>
  <c r="R23" s="1"/>
  <c r="L23"/>
  <c r="P20"/>
  <c r="R20" s="1"/>
  <c r="L20"/>
  <c r="P16"/>
  <c r="R16" s="1"/>
  <c r="L16"/>
  <c r="P15"/>
  <c r="R15" s="1"/>
  <c r="L15"/>
  <c r="P14"/>
  <c r="R14" s="1"/>
  <c r="L14"/>
  <c r="L17" s="1"/>
  <c r="P11"/>
  <c r="R11" s="1"/>
  <c r="L11"/>
  <c r="P8"/>
  <c r="R8" s="1"/>
  <c r="L8"/>
  <c r="P5"/>
  <c r="R5" s="1"/>
  <c r="L5"/>
  <c r="R50" l="1"/>
  <c r="L30"/>
  <c r="L50" s="1"/>
  <c r="P50"/>
</calcChain>
</file>

<file path=xl/sharedStrings.xml><?xml version="1.0" encoding="utf-8"?>
<sst xmlns="http://schemas.openxmlformats.org/spreadsheetml/2006/main" count="95" uniqueCount="76">
  <si>
    <t>Lotto/
Rif.ti</t>
  </si>
  <si>
    <t>DESCRIZIONE DEI DISPOSITIVI</t>
  </si>
  <si>
    <t>NOME COMMERCIALE DEL PRODOTTO</t>
  </si>
  <si>
    <t xml:space="preserve">NUMERO DI CODICE DEL PRODOTTO IN CATALOGO </t>
  </si>
  <si>
    <t>NOME DELLA DITTA PRODUTTRICE SE DIVERSA DALLA DITTA CONCORRENTE</t>
  </si>
  <si>
    <t>CND</t>
  </si>
  <si>
    <t>NUMERO IDENTIFICATIVO REPERTORIO NAZIONALE</t>
  </si>
  <si>
    <t>CONF.NE    
D' IMBALLO</t>
  </si>
  <si>
    <t>UNITA' DI MISURA</t>
  </si>
  <si>
    <t xml:space="preserve">FABBISOGNO PRESUNTO TOTALE ANNUALE  DELL'AVEC </t>
  </si>
  <si>
    <t xml:space="preserve">PREZZO UNITARIO MASSIMO DI GARA
</t>
  </si>
  <si>
    <t>IMPORTO TOTALE ANNUALE MASSIMO DI GARA 
(I.V.A. esclusa)</t>
  </si>
  <si>
    <t>PREZZO UNITARIO OFFERTO IN CIFRE
(I.V.A. esclusa)</t>
  </si>
  <si>
    <t>PREZZO UNITARIO OFFERTO IN LETTERE
(I.V.A. esclusa)</t>
  </si>
  <si>
    <r>
      <t>%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DI SCONTO SU PREZZO MASSIMO</t>
    </r>
  </si>
  <si>
    <t>IMPORTO TOTALE  ANNUALE 
DEL LOTTO
(I.V.A. esclusa (prezzo unitario offerto x quantità)</t>
  </si>
  <si>
    <t>ALIQUOTA  I.V.A.</t>
  </si>
  <si>
    <r>
      <t>7</t>
    </r>
    <r>
      <rPr>
        <sz val="8"/>
        <rFont val="Arial"/>
        <family val="2"/>
      </rPr>
      <t xml:space="preserve">
Rif.to n. 1</t>
    </r>
  </si>
  <si>
    <t>Num.</t>
  </si>
  <si>
    <t xml:space="preserve">DEFLUSSORE PER ARTOSCOPIA A 2 VIE LUNGHEZZA cm 300 circa </t>
  </si>
  <si>
    <t>RUBINETTO 3 VIE M/F CON PROLUNGA CM 25</t>
  </si>
  <si>
    <t>RAMPA CON PROLUNGA  4 RUBINETTI A 3 VIE.CONNESSIONI A  5 USCITE L/L FEMMINA E UNA L/L MASCHIO C/PROLUNGA IN POLIETILENE CON RACCORDO L/L DA  CM 50</t>
  </si>
  <si>
    <t>RAMPA 4 RUBINETTI A 3 VIE CONNESSIONI A 5 USCITE L/L FEMMINA E UNA L/L MASCHIO C/PROLUNGA IN POLIETILENE CON RACCORDO L/L DA CM 100</t>
  </si>
  <si>
    <t>RAMPA CON PROLUNGA 2 RUBINETTI A 3 VIE CONNESSIONI A  3 USCITE L/L FEMMINA E UNA L/L MASCHIO C/PROLUNGA IN POLIETILENE CON RACCORDO L/L DA  CM 50</t>
  </si>
  <si>
    <t>TAPPI PER SONDA VESCICALE</t>
  </si>
  <si>
    <t>RACCORDO BICONICO STERILE DIAM. DA 10 A 13 MM</t>
  </si>
  <si>
    <t>RACCORDO BICONICO STERILE DIAM. DA 6 A 8 MM</t>
  </si>
  <si>
    <t>RACCORDO BICONICO STERILE DIAM. DA 4 A 6 MM</t>
  </si>
  <si>
    <t>RACCORDO BICONICO STERILE DIAM. DA 3 A 5 MM e DA 7 A 10 MM</t>
  </si>
  <si>
    <t>RACCORDO BICONICO STERILE DIAM. DA 6,5 A 15 MM UNIVERSALE</t>
  </si>
  <si>
    <t>RACCORDO BICONICO STERILE DIAM. DA 3 A 5 MM UNIVERSALE</t>
  </si>
  <si>
    <t xml:space="preserve">RACCORDO  LUER/LOCK </t>
  </si>
  <si>
    <t xml:space="preserve">FILTRO ANTIBATTERICO A FORMA CIRCOLARE </t>
  </si>
  <si>
    <t xml:space="preserve">FILTRO PER MISCELE LIPIDICHE </t>
  </si>
  <si>
    <t xml:space="preserve">FILTRO SANGUE PER MICROAGGREGATI </t>
  </si>
  <si>
    <t xml:space="preserve">FILTRO SANGUE PER MICROAGGREGATI CON SET DI SOMMINISTRAZIONE </t>
  </si>
  <si>
    <r>
      <t xml:space="preserve">SET CON FILTRO PER LA LEUCODEPLEZIONE </t>
    </r>
    <r>
      <rPr>
        <strike/>
        <sz val="8"/>
        <rFont val="Arial"/>
        <family val="2"/>
      </rPr>
      <t xml:space="preserve"> </t>
    </r>
    <r>
      <rPr>
        <sz val="8"/>
        <rFont val="Arial"/>
        <family val="2"/>
      </rPr>
      <t xml:space="preserve">BED-SIDE DA CONCENTRATI ERITROCITARI </t>
    </r>
  </si>
  <si>
    <t xml:space="preserve"> </t>
  </si>
  <si>
    <t>LOTTO N. 1 DEFLUSSORE  A GRAVITA' PER NUTRIZIONE ENTERALE CON SPIKE</t>
  </si>
  <si>
    <t>DEFLUSSORE  A GRAVITA' PER NUTRIZIONE ENTERALE CON SPIKE</t>
  </si>
  <si>
    <r>
      <t>1</t>
    </r>
    <r>
      <rPr>
        <sz val="8"/>
        <rFont val="Arial"/>
        <family val="2"/>
      </rPr>
      <t xml:space="preserve">
Rif.to n. 1</t>
    </r>
  </si>
  <si>
    <t>LOTTO N.2  DEFLUSSORE PER ARTROSCOPIA</t>
  </si>
  <si>
    <r>
      <t>2</t>
    </r>
    <r>
      <rPr>
        <sz val="8"/>
        <rFont val="Arial"/>
        <family val="2"/>
      </rPr>
      <t xml:space="preserve">
Rif.to n. 1</t>
    </r>
  </si>
  <si>
    <t xml:space="preserve">LOTTO N.  3  RUBINETTO CON PROLUNGA  </t>
  </si>
  <si>
    <r>
      <t>3</t>
    </r>
    <r>
      <rPr>
        <sz val="8"/>
        <rFont val="Arial"/>
        <family val="2"/>
      </rPr>
      <t xml:space="preserve">
Rif.to n. 1</t>
    </r>
  </si>
  <si>
    <t>LOTTO N. 4   RAMPA CON PROLUNGA</t>
  </si>
  <si>
    <r>
      <t>4</t>
    </r>
    <r>
      <rPr>
        <sz val="8"/>
        <rFont val="Arial"/>
        <family val="2"/>
      </rPr>
      <t xml:space="preserve">
Rif.to n.1</t>
    </r>
  </si>
  <si>
    <r>
      <t>4</t>
    </r>
    <r>
      <rPr>
        <sz val="8"/>
        <rFont val="Arial"/>
        <family val="2"/>
      </rPr>
      <t xml:space="preserve">
Rif.to n. 2</t>
    </r>
  </si>
  <si>
    <r>
      <t>4</t>
    </r>
    <r>
      <rPr>
        <sz val="8"/>
        <rFont val="Arial"/>
        <family val="2"/>
      </rPr>
      <t xml:space="preserve">
Rif.to n. 3</t>
    </r>
  </si>
  <si>
    <t>LOTTO N.  5 TAPPI PER SONDA VESCICALE</t>
  </si>
  <si>
    <r>
      <t>5</t>
    </r>
    <r>
      <rPr>
        <sz val="8"/>
        <rFont val="Arial"/>
        <family val="2"/>
      </rPr>
      <t xml:space="preserve">
Rif.to n.1</t>
    </r>
  </si>
  <si>
    <t>LOTTO N. 6  RACCORDO BICONICO</t>
  </si>
  <si>
    <r>
      <t>6</t>
    </r>
    <r>
      <rPr>
        <sz val="8"/>
        <rFont val="Arial"/>
        <family val="2"/>
      </rPr>
      <t xml:space="preserve">
Rif.to n. 1</t>
    </r>
  </si>
  <si>
    <r>
      <t>6</t>
    </r>
    <r>
      <rPr>
        <sz val="8"/>
        <rFont val="Arial"/>
        <family val="2"/>
      </rPr>
      <t xml:space="preserve">
Rif.to n. 2</t>
    </r>
  </si>
  <si>
    <r>
      <t>6</t>
    </r>
    <r>
      <rPr>
        <sz val="8"/>
        <rFont val="Arial"/>
        <family val="2"/>
      </rPr>
      <t xml:space="preserve">
Rif.to n. 3</t>
    </r>
  </si>
  <si>
    <r>
      <t>6</t>
    </r>
    <r>
      <rPr>
        <sz val="8"/>
        <rFont val="Arial"/>
        <family val="2"/>
      </rPr>
      <t xml:space="preserve">
Rif.to n. 4</t>
    </r>
  </si>
  <si>
    <t>RACCORDO BICONICO STERILE DIAM. DA 7 A 10 MM</t>
  </si>
  <si>
    <r>
      <t>6</t>
    </r>
    <r>
      <rPr>
        <sz val="8"/>
        <rFont val="Arial"/>
        <family val="2"/>
      </rPr>
      <t xml:space="preserve">
Rif.to n. 5</t>
    </r>
  </si>
  <si>
    <r>
      <t>6</t>
    </r>
    <r>
      <rPr>
        <sz val="8"/>
        <rFont val="Arial"/>
        <family val="2"/>
      </rPr>
      <t xml:space="preserve">
Rif.to n. 6</t>
    </r>
  </si>
  <si>
    <r>
      <t>6</t>
    </r>
    <r>
      <rPr>
        <sz val="8"/>
        <rFont val="Arial"/>
        <family val="2"/>
      </rPr>
      <t xml:space="preserve">
Rif.to n. 7</t>
    </r>
  </si>
  <si>
    <t xml:space="preserve">LOTTO N.  7 RACCORDO  LUER/LOCK </t>
  </si>
  <si>
    <t xml:space="preserve">LOTTO N. 8 FILTRO ANTIBATTERICO A FORMA CIRCOLARE </t>
  </si>
  <si>
    <r>
      <t>8</t>
    </r>
    <r>
      <rPr>
        <sz val="8"/>
        <rFont val="Arial"/>
        <family val="2"/>
      </rPr>
      <t xml:space="preserve">
Rif.to n.1</t>
    </r>
  </si>
  <si>
    <t>LOTTO N.  9 FILTRO PER MISCELE LIPIDICHE</t>
  </si>
  <si>
    <r>
      <t>9</t>
    </r>
    <r>
      <rPr>
        <sz val="8"/>
        <rFont val="Arial"/>
        <family val="2"/>
      </rPr>
      <t xml:space="preserve">
Rif.to n.1</t>
    </r>
  </si>
  <si>
    <t>LOTTO N. 10 FILTRO SANGUE PER MICROAGGREGATI</t>
  </si>
  <si>
    <r>
      <t>10</t>
    </r>
    <r>
      <rPr>
        <sz val="8"/>
        <rFont val="Arial"/>
        <family val="2"/>
      </rPr>
      <t xml:space="preserve">
Rif.to n.1</t>
    </r>
  </si>
  <si>
    <t>LOTTO N.  11 FILTRO SANGUE PER MICROAGGREGATI CON SET DI SOMMINISTRAZIONE</t>
  </si>
  <si>
    <r>
      <t>11</t>
    </r>
    <r>
      <rPr>
        <sz val="8"/>
        <rFont val="Arial"/>
        <family val="2"/>
      </rPr>
      <t xml:space="preserve">
Rif.to n.1</t>
    </r>
  </si>
  <si>
    <t xml:space="preserve">LOTTO N. 12 SET CON FILTRO PER LA LEUCODEPLEZIONE BED-SIDE DA CONCENTRATI ERITROCITARI </t>
  </si>
  <si>
    <r>
      <t>12</t>
    </r>
    <r>
      <rPr>
        <sz val="8"/>
        <rFont val="Arial"/>
        <family val="2"/>
      </rPr>
      <t xml:space="preserve">
Rif.to n. 1</t>
    </r>
  </si>
  <si>
    <t>Importo massimo triennale a base di gara</t>
  </si>
  <si>
    <t>PROCEDURA APERTA N. 119/2013 PER FORNITURA TRIENNALE, IN LOTTI SEPARATI, DI APPARATI TUBOLARI IN PLASTICA (ex lotti deserti) PER LE ESIGENZE DELLE AZIENDE SANITARIE DELL’AREA VASTA EMILIA CENTRALE</t>
  </si>
  <si>
    <t>Allegato 1 bis 
scheda offerta
corretto il 29/08/2013</t>
  </si>
  <si>
    <t>IMPORTO TOTALE  TRIENNALE 
DEL LOTTO
(I.V.A. esclusa)</t>
  </si>
  <si>
    <r>
      <t>IMPORTO TOTALE  TRIENNALE 
DEL LOTTO</t>
    </r>
    <r>
      <rPr>
        <sz val="8"/>
        <rFont val="Arial"/>
        <family val="2"/>
      </rPr>
      <t xml:space="preserve">
(</t>
    </r>
    <r>
      <rPr>
        <sz val="6"/>
        <rFont val="Arial"/>
        <family val="2"/>
      </rPr>
      <t>I.V.A. inclusa</t>
    </r>
    <r>
      <rPr>
        <sz val="8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</si>
</sst>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4">
    <numFmt numFmtId="164" formatCode="&quot;€&quot;\ #,##0.000"/>
    <numFmt numFmtId="165" formatCode="&quot;€&quot;\ #,##0.00"/>
    <numFmt numFmtId="166" formatCode="_(* #,##0.00_);_(* \(#,##0.00\);_(* &quot;-&quot;??_);_(@_)"/>
    <numFmt numFmtId="167" formatCode="_(* #,##0.000_);_(* \(#,##0.000\);_(* &quot;-&quot;??_);_(@_)"/>
  </numFmts>
  <fonts count="15">
    <font>
      <sz val="10"/>
      <name val="Arial"/>
    </font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trike/>
      <sz val="8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6" fontId="1" fillId="0" borderId="0" applyFont="0" applyFill="0" applyBorder="0" applyAlignment="0" applyProtection="0"/>
  </cellStyleXfs>
  <cellXfs count="132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3" fontId="8" fillId="0" borderId="0" xfId="0" applyNumberFormat="1" applyFont="1" applyBorder="1" applyAlignment="1">
      <alignment vertical="center"/>
    </xf>
    <xf numFmtId="3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0" fillId="0" borderId="1" xfId="0" applyFill="1" applyBorder="1"/>
    <xf numFmtId="0" fontId="0" fillId="0" borderId="1" xfId="0" applyBorder="1"/>
    <xf numFmtId="0" fontId="9" fillId="0" borderId="1" xfId="0" applyFont="1" applyBorder="1"/>
    <xf numFmtId="0" fontId="9" fillId="0" borderId="1" xfId="0" applyFont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vertical="center"/>
    </xf>
    <xf numFmtId="165" fontId="3" fillId="0" borderId="4" xfId="0" applyNumberFormat="1" applyFont="1" applyFill="1" applyBorder="1" applyAlignment="1">
      <alignment vertical="center" wrapText="1"/>
    </xf>
    <xf numFmtId="3" fontId="11" fillId="0" borderId="5" xfId="0" applyNumberFormat="1" applyFont="1" applyBorder="1" applyAlignment="1">
      <alignment horizontal="center" vertical="center"/>
    </xf>
    <xf numFmtId="3" fontId="11" fillId="0" borderId="3" xfId="0" applyNumberFormat="1" applyFont="1" applyBorder="1" applyAlignment="1">
      <alignment horizontal="center" vertical="center"/>
    </xf>
    <xf numFmtId="1" fontId="0" fillId="0" borderId="3" xfId="0" applyNumberFormat="1" applyBorder="1" applyAlignment="1">
      <alignment vertical="center"/>
    </xf>
    <xf numFmtId="165" fontId="3" fillId="0" borderId="1" xfId="0" applyNumberFormat="1" applyFont="1" applyFill="1" applyBorder="1" applyAlignment="1">
      <alignment vertical="center" wrapText="1"/>
    </xf>
    <xf numFmtId="0" fontId="0" fillId="0" borderId="6" xfId="0" applyBorder="1" applyAlignment="1">
      <alignment vertical="center"/>
    </xf>
    <xf numFmtId="165" fontId="11" fillId="0" borderId="1" xfId="0" applyNumberFormat="1" applyFont="1" applyBorder="1" applyAlignment="1">
      <alignment vertical="center" wrapText="1"/>
    </xf>
    <xf numFmtId="0" fontId="10" fillId="2" borderId="7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justify" vertical="center" wrapText="1"/>
    </xf>
    <xf numFmtId="165" fontId="12" fillId="2" borderId="8" xfId="0" applyNumberFormat="1" applyFont="1" applyFill="1" applyBorder="1" applyAlignment="1">
      <alignment vertical="center" wrapText="1"/>
    </xf>
    <xf numFmtId="1" fontId="0" fillId="2" borderId="8" xfId="0" applyNumberFormat="1" applyFill="1" applyBorder="1" applyAlignment="1">
      <alignment vertical="center"/>
    </xf>
    <xf numFmtId="0" fontId="9" fillId="2" borderId="8" xfId="0" applyFont="1" applyFill="1" applyBorder="1" applyAlignment="1">
      <alignment horizontal="justify" vertical="center"/>
    </xf>
    <xf numFmtId="0" fontId="0" fillId="2" borderId="8" xfId="0" applyFill="1" applyBorder="1" applyAlignment="1">
      <alignment horizontal="center" vertical="center"/>
    </xf>
    <xf numFmtId="165" fontId="0" fillId="2" borderId="9" xfId="0" applyNumberFormat="1" applyFill="1" applyBorder="1" applyAlignment="1">
      <alignment vertical="center"/>
    </xf>
    <xf numFmtId="0" fontId="0" fillId="0" borderId="0" xfId="0" applyBorder="1" applyAlignment="1">
      <alignment vertical="center"/>
    </xf>
    <xf numFmtId="164" fontId="3" fillId="0" borderId="10" xfId="0" applyNumberFormat="1" applyFont="1" applyFill="1" applyBorder="1" applyAlignment="1">
      <alignment vertical="center"/>
    </xf>
    <xf numFmtId="165" fontId="12" fillId="0" borderId="4" xfId="0" applyNumberFormat="1" applyFont="1" applyFill="1" applyBorder="1" applyAlignment="1">
      <alignment vertical="center" wrapText="1"/>
    </xf>
    <xf numFmtId="3" fontId="11" fillId="0" borderId="1" xfId="0" applyNumberFormat="1" applyFont="1" applyBorder="1" applyAlignment="1">
      <alignment horizontal="center" vertical="center"/>
    </xf>
    <xf numFmtId="3" fontId="11" fillId="0" borderId="7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165" fontId="11" fillId="0" borderId="0" xfId="0" applyNumberFormat="1" applyFont="1" applyBorder="1" applyAlignment="1">
      <alignment vertical="center"/>
    </xf>
    <xf numFmtId="3" fontId="11" fillId="0" borderId="0" xfId="0" applyNumberFormat="1" applyFont="1" applyBorder="1" applyAlignment="1">
      <alignment horizontal="right" vertical="center"/>
    </xf>
    <xf numFmtId="3" fontId="11" fillId="0" borderId="0" xfId="0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 vertical="center"/>
    </xf>
    <xf numFmtId="2" fontId="11" fillId="0" borderId="0" xfId="0" applyNumberFormat="1" applyFont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11" fillId="0" borderId="2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164" fontId="3" fillId="0" borderId="1" xfId="0" applyNumberFormat="1" applyFont="1" applyFill="1" applyBorder="1" applyAlignment="1">
      <alignment vertical="center"/>
    </xf>
    <xf numFmtId="0" fontId="0" fillId="0" borderId="12" xfId="0" applyBorder="1"/>
    <xf numFmtId="165" fontId="12" fillId="2" borderId="12" xfId="0" applyNumberFormat="1" applyFont="1" applyFill="1" applyBorder="1" applyAlignment="1">
      <alignment vertical="center" wrapText="1"/>
    </xf>
    <xf numFmtId="1" fontId="0" fillId="2" borderId="12" xfId="0" applyNumberFormat="1" applyFill="1" applyBorder="1" applyAlignment="1">
      <alignment vertical="center"/>
    </xf>
    <xf numFmtId="0" fontId="9" fillId="2" borderId="12" xfId="0" applyFont="1" applyFill="1" applyBorder="1" applyAlignment="1">
      <alignment horizontal="justify" vertical="center"/>
    </xf>
    <xf numFmtId="0" fontId="0" fillId="2" borderId="12" xfId="0" applyFill="1" applyBorder="1" applyAlignment="1">
      <alignment horizontal="center" vertical="center"/>
    </xf>
    <xf numFmtId="165" fontId="0" fillId="2" borderId="13" xfId="0" applyNumberFormat="1" applyFill="1" applyBorder="1" applyAlignment="1">
      <alignment vertical="center"/>
    </xf>
    <xf numFmtId="0" fontId="10" fillId="0" borderId="1" xfId="0" applyFont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justify" vertical="center" wrapText="1"/>
    </xf>
    <xf numFmtId="0" fontId="0" fillId="0" borderId="7" xfId="0" applyFill="1" applyBorder="1"/>
    <xf numFmtId="0" fontId="9" fillId="0" borderId="12" xfId="0" applyFont="1" applyBorder="1"/>
    <xf numFmtId="0" fontId="0" fillId="0" borderId="12" xfId="0" applyFill="1" applyBorder="1"/>
    <xf numFmtId="0" fontId="9" fillId="0" borderId="7" xfId="0" applyFont="1" applyBorder="1"/>
    <xf numFmtId="0" fontId="0" fillId="0" borderId="14" xfId="0" applyBorder="1"/>
    <xf numFmtId="0" fontId="0" fillId="0" borderId="4" xfId="0" applyFill="1" applyBorder="1"/>
    <xf numFmtId="0" fontId="0" fillId="0" borderId="8" xfId="0" applyBorder="1"/>
    <xf numFmtId="0" fontId="2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5" fontId="2" fillId="0" borderId="0" xfId="0" applyNumberFormat="1" applyFont="1" applyBorder="1" applyAlignment="1">
      <alignment horizontal="left"/>
    </xf>
    <xf numFmtId="3" fontId="11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2" fontId="11" fillId="0" borderId="0" xfId="0" applyNumberFormat="1" applyFont="1" applyBorder="1" applyAlignment="1">
      <alignment horizontal="left"/>
    </xf>
    <xf numFmtId="0" fontId="9" fillId="0" borderId="0" xfId="0" applyFont="1" applyFill="1" applyBorder="1" applyAlignment="1">
      <alignment horizontal="right"/>
    </xf>
    <xf numFmtId="0" fontId="11" fillId="0" borderId="2" xfId="0" applyFont="1" applyBorder="1" applyAlignment="1">
      <alignment horizontal="right"/>
    </xf>
    <xf numFmtId="0" fontId="10" fillId="0" borderId="1" xfId="0" applyFont="1" applyBorder="1" applyAlignment="1">
      <alignment vertical="center" wrapText="1"/>
    </xf>
    <xf numFmtId="0" fontId="0" fillId="0" borderId="15" xfId="0" applyBorder="1"/>
    <xf numFmtId="0" fontId="0" fillId="0" borderId="11" xfId="0" applyBorder="1"/>
    <xf numFmtId="0" fontId="0" fillId="0" borderId="13" xfId="0" applyBorder="1"/>
    <xf numFmtId="0" fontId="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165" fontId="11" fillId="0" borderId="0" xfId="0" applyNumberFormat="1" applyFont="1" applyFill="1" applyBorder="1" applyAlignment="1">
      <alignment vertical="center"/>
    </xf>
    <xf numFmtId="3" fontId="9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2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9" fillId="0" borderId="2" xfId="0" applyFont="1" applyBorder="1" applyAlignment="1">
      <alignment horizontal="right" vertical="center"/>
    </xf>
    <xf numFmtId="165" fontId="12" fillId="0" borderId="1" xfId="0" applyNumberFormat="1" applyFont="1" applyFill="1" applyBorder="1" applyAlignment="1">
      <alignment vertical="center" wrapText="1"/>
    </xf>
    <xf numFmtId="0" fontId="9" fillId="0" borderId="13" xfId="0" applyFont="1" applyBorder="1"/>
    <xf numFmtId="0" fontId="2" fillId="0" borderId="8" xfId="0" applyFont="1" applyBorder="1" applyAlignment="1">
      <alignment horizontal="left"/>
    </xf>
    <xf numFmtId="165" fontId="2" fillId="0" borderId="8" xfId="0" applyNumberFormat="1" applyFont="1" applyBorder="1" applyAlignment="1">
      <alignment horizontal="left"/>
    </xf>
    <xf numFmtId="0" fontId="2" fillId="0" borderId="8" xfId="0" applyFont="1" applyBorder="1" applyAlignment="1">
      <alignment horizontal="left" wrapText="1"/>
    </xf>
    <xf numFmtId="3" fontId="8" fillId="0" borderId="0" xfId="0" applyNumberFormat="1" applyFont="1" applyBorder="1" applyAlignment="1">
      <alignment horizontal="right"/>
    </xf>
    <xf numFmtId="0" fontId="8" fillId="0" borderId="0" xfId="0" applyFont="1" applyBorder="1" applyAlignment="1"/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/>
    <xf numFmtId="2" fontId="8" fillId="0" borderId="0" xfId="0" applyNumberFormat="1" applyFont="1" applyBorder="1" applyAlignment="1"/>
    <xf numFmtId="0" fontId="8" fillId="0" borderId="0" xfId="0" applyFont="1" applyBorder="1" applyAlignment="1">
      <alignment horizontal="center" wrapText="1"/>
    </xf>
    <xf numFmtId="0" fontId="8" fillId="0" borderId="2" xfId="0" applyFont="1" applyBorder="1" applyAlignment="1">
      <alignment horizontal="right"/>
    </xf>
    <xf numFmtId="0" fontId="6" fillId="0" borderId="1" xfId="0" applyFont="1" applyBorder="1" applyAlignment="1">
      <alignment horizontal="justify" vertical="center" wrapText="1"/>
    </xf>
    <xf numFmtId="164" fontId="14" fillId="0" borderId="1" xfId="0" applyNumberFormat="1" applyFont="1" applyFill="1" applyBorder="1" applyAlignment="1">
      <alignment vertical="center"/>
    </xf>
    <xf numFmtId="0" fontId="9" fillId="0" borderId="0" xfId="0" applyFont="1" applyBorder="1"/>
    <xf numFmtId="165" fontId="3" fillId="3" borderId="16" xfId="0" applyNumberFormat="1" applyFont="1" applyFill="1" applyBorder="1" applyAlignment="1">
      <alignment vertical="center" wrapText="1"/>
    </xf>
    <xf numFmtId="165" fontId="3" fillId="3" borderId="4" xfId="0" applyNumberFormat="1" applyFont="1" applyFill="1" applyBorder="1" applyAlignment="1">
      <alignment vertical="center" wrapText="1"/>
    </xf>
    <xf numFmtId="165" fontId="3" fillId="2" borderId="16" xfId="0" applyNumberFormat="1" applyFont="1" applyFill="1" applyBorder="1" applyAlignment="1">
      <alignment vertical="center" wrapText="1"/>
    </xf>
    <xf numFmtId="167" fontId="9" fillId="0" borderId="0" xfId="1" applyNumberFormat="1" applyFont="1" applyBorder="1"/>
    <xf numFmtId="165" fontId="0" fillId="0" borderId="0" xfId="0" applyNumberFormat="1" applyBorder="1"/>
    <xf numFmtId="165" fontId="9" fillId="0" borderId="0" xfId="0" applyNumberFormat="1" applyFont="1" applyBorder="1"/>
    <xf numFmtId="165" fontId="3" fillId="0" borderId="0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4"/>
  <sheetViews>
    <sheetView tabSelected="1" topLeftCell="D46" zoomScaleSheetLayoutView="87" workbookViewId="0">
      <selection activeCell="S4" sqref="S4"/>
    </sheetView>
  </sheetViews>
  <sheetFormatPr defaultRowHeight="12.75"/>
  <cols>
    <col min="1" max="1" width="4.85546875" style="1" customWidth="1"/>
    <col min="2" max="2" width="29.140625" style="117" customWidth="1"/>
    <col min="3" max="3" width="13.42578125" style="3" customWidth="1"/>
    <col min="4" max="4" width="8.85546875" style="2" customWidth="1"/>
    <col min="5" max="5" width="12.7109375" style="2" customWidth="1"/>
    <col min="6" max="6" width="5" style="2" customWidth="1"/>
    <col min="7" max="8" width="10" style="117" customWidth="1"/>
    <col min="9" max="9" width="5.7109375" style="117" customWidth="1"/>
    <col min="10" max="10" width="9.85546875" style="2" customWidth="1"/>
    <col min="11" max="11" width="7.7109375" style="2" customWidth="1"/>
    <col min="12" max="12" width="15.140625" style="2" customWidth="1"/>
    <col min="13" max="13" width="10.85546875" style="117" customWidth="1"/>
    <col min="14" max="14" width="11.42578125" style="117" customWidth="1"/>
    <col min="15" max="15" width="7.42578125" style="2" customWidth="1"/>
    <col min="16" max="16" width="13.5703125" style="2" customWidth="1"/>
    <col min="17" max="17" width="7.28515625" style="2" customWidth="1"/>
    <col min="18" max="19" width="13.5703125" style="2" customWidth="1"/>
    <col min="20" max="20" width="4.42578125" style="3" customWidth="1"/>
    <col min="22" max="16384" width="9.140625" style="2"/>
  </cols>
  <sheetData>
    <row r="1" spans="1:34" ht="44.25" customHeight="1">
      <c r="B1" s="125" t="s">
        <v>72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Q1" s="127" t="s">
        <v>73</v>
      </c>
      <c r="R1" s="127"/>
      <c r="S1" s="127"/>
    </row>
    <row r="3" spans="1:34" s="8" customFormat="1" ht="67.900000000000006" customHeight="1">
      <c r="A3" s="4" t="s">
        <v>0</v>
      </c>
      <c r="B3" s="5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5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5" t="s">
        <v>12</v>
      </c>
      <c r="N3" s="5" t="s">
        <v>13</v>
      </c>
      <c r="O3" s="6" t="s">
        <v>14</v>
      </c>
      <c r="P3" s="5" t="s">
        <v>15</v>
      </c>
      <c r="Q3" s="4" t="s">
        <v>16</v>
      </c>
      <c r="R3" s="5" t="s">
        <v>74</v>
      </c>
      <c r="S3" s="5" t="s">
        <v>75</v>
      </c>
      <c r="T3" s="7"/>
    </row>
    <row r="4" spans="1:34" s="10" customFormat="1" ht="20.25" customHeight="1" thickBot="1">
      <c r="A4" s="9" t="s">
        <v>38</v>
      </c>
      <c r="C4" s="11"/>
      <c r="D4" s="9"/>
      <c r="E4" s="9"/>
      <c r="F4" s="9"/>
      <c r="G4" s="9"/>
      <c r="H4" s="9"/>
      <c r="I4" s="9"/>
      <c r="J4" s="9"/>
      <c r="K4" s="9"/>
      <c r="L4" s="12"/>
      <c r="M4" s="13"/>
      <c r="N4" s="14"/>
      <c r="O4" s="15"/>
      <c r="P4" s="16"/>
      <c r="S4" s="17"/>
      <c r="U4" s="14"/>
      <c r="W4" s="18"/>
      <c r="AC4" s="19"/>
    </row>
    <row r="5" spans="1:34" ht="42" customHeight="1" thickBot="1">
      <c r="A5" s="20" t="s">
        <v>40</v>
      </c>
      <c r="B5" s="21" t="s">
        <v>39</v>
      </c>
      <c r="C5" s="22"/>
      <c r="D5" s="23"/>
      <c r="E5" s="23"/>
      <c r="F5" s="23"/>
      <c r="G5" s="24"/>
      <c r="H5" s="24"/>
      <c r="I5" s="25" t="s">
        <v>18</v>
      </c>
      <c r="J5" s="26">
        <v>4500</v>
      </c>
      <c r="K5" s="27">
        <v>1.0249999999999999</v>
      </c>
      <c r="L5" s="28">
        <f>K5*J5</f>
        <v>4612.5</v>
      </c>
      <c r="M5" s="29"/>
      <c r="N5" s="30"/>
      <c r="O5" s="31"/>
      <c r="P5" s="32">
        <f>M5*J5</f>
        <v>0</v>
      </c>
      <c r="Q5" s="33"/>
      <c r="R5" s="32">
        <f>P5*4</f>
        <v>0</v>
      </c>
      <c r="S5" s="34"/>
      <c r="U5" s="2"/>
    </row>
    <row r="6" spans="1:34" s="42" customFormat="1" ht="12" customHeight="1">
      <c r="A6" s="35"/>
      <c r="B6" s="36"/>
      <c r="C6" s="37"/>
      <c r="D6" s="38"/>
      <c r="E6" s="38"/>
      <c r="F6" s="38"/>
      <c r="G6" s="39"/>
      <c r="H6" s="39"/>
      <c r="I6" s="39"/>
      <c r="J6" s="38"/>
      <c r="K6" s="38"/>
      <c r="L6" s="38"/>
      <c r="M6" s="39"/>
      <c r="N6" s="39"/>
      <c r="O6" s="38"/>
      <c r="P6" s="40"/>
      <c r="Q6" s="40"/>
      <c r="R6" s="40"/>
      <c r="S6" s="41"/>
      <c r="T6" s="8"/>
    </row>
    <row r="7" spans="1:34" s="10" customFormat="1" ht="20.25" customHeight="1" thickBot="1">
      <c r="A7" s="9" t="s">
        <v>41</v>
      </c>
      <c r="C7" s="11"/>
      <c r="D7" s="9"/>
      <c r="E7" s="9"/>
      <c r="F7" s="9"/>
      <c r="G7" s="9"/>
      <c r="H7" s="9"/>
      <c r="I7" s="9"/>
      <c r="J7" s="9"/>
      <c r="K7" s="9"/>
      <c r="L7" s="12"/>
      <c r="M7" s="13"/>
      <c r="N7" s="14"/>
      <c r="O7" s="15"/>
      <c r="P7" s="16"/>
      <c r="S7" s="17"/>
      <c r="U7" s="14"/>
      <c r="W7" s="18"/>
      <c r="AC7" s="19"/>
    </row>
    <row r="8" spans="1:34" ht="51.75" customHeight="1" thickBot="1">
      <c r="A8" s="20" t="s">
        <v>42</v>
      </c>
      <c r="B8" s="21" t="s">
        <v>19</v>
      </c>
      <c r="C8" s="22"/>
      <c r="D8" s="23"/>
      <c r="E8" s="23"/>
      <c r="F8" s="23"/>
      <c r="G8" s="24"/>
      <c r="H8" s="24"/>
      <c r="I8" s="25" t="s">
        <v>18</v>
      </c>
      <c r="J8" s="26">
        <v>550</v>
      </c>
      <c r="K8" s="43">
        <v>2.4</v>
      </c>
      <c r="L8" s="44">
        <f>K8*J8</f>
        <v>1320</v>
      </c>
      <c r="M8" s="45"/>
      <c r="N8" s="46"/>
      <c r="O8" s="47"/>
      <c r="P8" s="32">
        <f>M8*J8</f>
        <v>0</v>
      </c>
      <c r="Q8" s="48"/>
      <c r="R8" s="32">
        <f>P8*4</f>
        <v>0</v>
      </c>
      <c r="S8" s="34"/>
    </row>
    <row r="9" spans="1:34" s="42" customFormat="1" ht="12" customHeight="1">
      <c r="A9" s="35"/>
      <c r="B9" s="36"/>
      <c r="C9" s="37"/>
      <c r="D9" s="38"/>
      <c r="E9" s="38"/>
      <c r="F9" s="38"/>
      <c r="G9" s="39"/>
      <c r="H9" s="39"/>
      <c r="I9" s="39"/>
      <c r="J9" s="38"/>
      <c r="K9" s="38"/>
      <c r="L9" s="38"/>
      <c r="M9" s="39"/>
      <c r="N9" s="39"/>
      <c r="O9" s="38"/>
      <c r="P9" s="40"/>
      <c r="Q9" s="40"/>
      <c r="R9" s="40"/>
      <c r="S9" s="41"/>
      <c r="T9" s="8"/>
    </row>
    <row r="10" spans="1:34" s="49" customFormat="1" ht="23.25" customHeight="1" thickBot="1">
      <c r="A10" s="9" t="s">
        <v>43</v>
      </c>
      <c r="C10" s="50"/>
      <c r="J10" s="51"/>
      <c r="K10" s="51"/>
      <c r="M10" s="52"/>
      <c r="N10" s="52"/>
      <c r="O10" s="53"/>
      <c r="P10" s="54"/>
      <c r="Q10" s="1"/>
      <c r="R10" s="1"/>
      <c r="S10" s="55"/>
      <c r="T10" s="55"/>
      <c r="U10" s="56"/>
      <c r="V10" s="16"/>
      <c r="W10" s="16"/>
      <c r="Y10" s="57"/>
      <c r="Z10" s="58"/>
      <c r="AA10" s="58"/>
      <c r="AC10" s="56"/>
      <c r="AG10" s="59"/>
      <c r="AH10" s="60"/>
    </row>
    <row r="11" spans="1:34" s="49" customFormat="1" ht="39" customHeight="1" thickBot="1">
      <c r="A11" s="20" t="s">
        <v>44</v>
      </c>
      <c r="B11" s="21" t="s">
        <v>20</v>
      </c>
      <c r="C11" s="22"/>
      <c r="D11" s="23"/>
      <c r="E11" s="23"/>
      <c r="F11" s="23"/>
      <c r="G11" s="24"/>
      <c r="H11" s="24"/>
      <c r="I11" s="25" t="s">
        <v>18</v>
      </c>
      <c r="J11" s="26">
        <v>600</v>
      </c>
      <c r="K11" s="61">
        <v>3.5</v>
      </c>
      <c r="L11" s="44">
        <f>K11*J11</f>
        <v>2100</v>
      </c>
      <c r="M11" s="24"/>
      <c r="N11" s="24"/>
      <c r="O11" s="23"/>
      <c r="P11" s="32">
        <f>M11*J11</f>
        <v>0</v>
      </c>
      <c r="Q11" s="62"/>
      <c r="R11" s="32">
        <f>P11*4</f>
        <v>0</v>
      </c>
      <c r="S11" s="23"/>
      <c r="T11" s="55"/>
      <c r="U11" s="56"/>
      <c r="V11" s="16"/>
      <c r="W11" s="16"/>
      <c r="Y11" s="57"/>
      <c r="Z11" s="58"/>
      <c r="AA11" s="58"/>
      <c r="AC11" s="56"/>
      <c r="AG11" s="60"/>
      <c r="AH11" s="60"/>
    </row>
    <row r="12" spans="1:34" s="42" customFormat="1" ht="14.25" customHeight="1">
      <c r="A12" s="35"/>
      <c r="B12" s="36"/>
      <c r="C12" s="63"/>
      <c r="D12" s="64"/>
      <c r="E12" s="64"/>
      <c r="F12" s="64"/>
      <c r="G12" s="65"/>
      <c r="H12" s="65"/>
      <c r="I12" s="65"/>
      <c r="J12" s="64"/>
      <c r="K12" s="64"/>
      <c r="L12" s="64"/>
      <c r="M12" s="65"/>
      <c r="N12" s="65"/>
      <c r="O12" s="64"/>
      <c r="P12" s="32"/>
      <c r="Q12" s="66"/>
      <c r="R12" s="66"/>
      <c r="S12" s="67"/>
      <c r="T12" s="8"/>
    </row>
    <row r="13" spans="1:34" s="49" customFormat="1" ht="24" customHeight="1" thickBot="1">
      <c r="A13" s="9" t="s">
        <v>45</v>
      </c>
      <c r="C13" s="50"/>
      <c r="J13" s="51"/>
      <c r="K13" s="51"/>
      <c r="M13" s="52"/>
      <c r="N13" s="52"/>
      <c r="O13" s="53"/>
      <c r="P13" s="54"/>
      <c r="Q13" s="1"/>
      <c r="R13" s="1"/>
      <c r="S13" s="55"/>
      <c r="T13" s="55"/>
      <c r="U13" s="56"/>
      <c r="V13" s="16"/>
      <c r="W13" s="16"/>
      <c r="Y13" s="57"/>
      <c r="Z13" s="58"/>
      <c r="AA13" s="58"/>
      <c r="AC13" s="56"/>
      <c r="AG13" s="59"/>
      <c r="AH13" s="60"/>
    </row>
    <row r="14" spans="1:34" ht="80.25" customHeight="1" thickBot="1">
      <c r="A14" s="20" t="s">
        <v>46</v>
      </c>
      <c r="B14" s="68" t="s">
        <v>21</v>
      </c>
      <c r="C14" s="22"/>
      <c r="D14" s="23"/>
      <c r="E14" s="23"/>
      <c r="F14" s="23"/>
      <c r="G14" s="24"/>
      <c r="H14" s="24"/>
      <c r="I14" s="25" t="s">
        <v>18</v>
      </c>
      <c r="J14" s="26">
        <v>1200</v>
      </c>
      <c r="K14" s="61">
        <v>1.88</v>
      </c>
      <c r="L14" s="28">
        <f>K14*J14</f>
        <v>2256</v>
      </c>
      <c r="M14" s="24"/>
      <c r="N14" s="24"/>
      <c r="O14" s="23"/>
      <c r="P14" s="32">
        <f>M14*J14</f>
        <v>0</v>
      </c>
      <c r="Q14" s="23"/>
      <c r="R14" s="32">
        <f>P14*4</f>
        <v>0</v>
      </c>
      <c r="S14" s="23"/>
    </row>
    <row r="15" spans="1:34" ht="69" customHeight="1" thickBot="1">
      <c r="A15" s="20" t="s">
        <v>47</v>
      </c>
      <c r="B15" s="68" t="s">
        <v>22</v>
      </c>
      <c r="C15" s="22"/>
      <c r="D15" s="23"/>
      <c r="E15" s="23"/>
      <c r="F15" s="23"/>
      <c r="G15" s="24"/>
      <c r="H15" s="24"/>
      <c r="I15" s="25" t="s">
        <v>18</v>
      </c>
      <c r="J15" s="26">
        <v>2500</v>
      </c>
      <c r="K15" s="61">
        <v>1.4</v>
      </c>
      <c r="L15" s="28">
        <f>K15*J15</f>
        <v>3500</v>
      </c>
      <c r="M15" s="24"/>
      <c r="N15" s="24"/>
      <c r="O15" s="23"/>
      <c r="P15" s="32">
        <f>M15*J15</f>
        <v>0</v>
      </c>
      <c r="Q15" s="23"/>
      <c r="R15" s="32">
        <f>P15*4</f>
        <v>0</v>
      </c>
      <c r="S15" s="23"/>
    </row>
    <row r="16" spans="1:34" ht="78" customHeight="1" thickBot="1">
      <c r="A16" s="20" t="s">
        <v>48</v>
      </c>
      <c r="B16" s="68" t="s">
        <v>23</v>
      </c>
      <c r="C16" s="22"/>
      <c r="D16" s="23"/>
      <c r="E16" s="23"/>
      <c r="F16" s="23"/>
      <c r="G16" s="24"/>
      <c r="H16" s="24"/>
      <c r="I16" s="25" t="s">
        <v>18</v>
      </c>
      <c r="J16" s="26">
        <v>200</v>
      </c>
      <c r="K16" s="61">
        <v>1.64</v>
      </c>
      <c r="L16" s="28">
        <f>K16*J16</f>
        <v>328</v>
      </c>
      <c r="M16" s="24"/>
      <c r="N16" s="24"/>
      <c r="O16" s="23"/>
      <c r="P16" s="32">
        <f>M16*J16</f>
        <v>0</v>
      </c>
      <c r="Q16" s="23"/>
      <c r="R16" s="32">
        <f>P16*4</f>
        <v>0</v>
      </c>
      <c r="S16" s="23"/>
    </row>
    <row r="17" spans="1:34" ht="27.75" customHeight="1" thickBot="1">
      <c r="A17" s="69"/>
      <c r="B17" s="70"/>
      <c r="C17" s="71"/>
      <c r="D17" s="62"/>
      <c r="E17" s="62"/>
      <c r="F17" s="62"/>
      <c r="G17" s="72"/>
      <c r="H17" s="72"/>
      <c r="I17" s="72"/>
      <c r="J17" s="62"/>
      <c r="K17" s="73"/>
      <c r="L17" s="44">
        <f>SUM(L14:L16)</f>
        <v>6084</v>
      </c>
      <c r="M17" s="74"/>
      <c r="N17" s="72"/>
      <c r="O17" s="75"/>
      <c r="P17" s="76"/>
      <c r="Q17" s="77"/>
      <c r="R17" s="77"/>
      <c r="S17" s="23"/>
    </row>
    <row r="18" spans="1:34" s="42" customFormat="1" ht="14.25" customHeight="1">
      <c r="A18" s="35"/>
      <c r="B18" s="36"/>
      <c r="C18" s="63"/>
      <c r="D18" s="64"/>
      <c r="E18" s="64"/>
      <c r="F18" s="64"/>
      <c r="G18" s="65"/>
      <c r="H18" s="65"/>
      <c r="I18" s="65"/>
      <c r="J18" s="64"/>
      <c r="K18" s="64"/>
      <c r="L18" s="64"/>
      <c r="M18" s="65"/>
      <c r="N18" s="65"/>
      <c r="O18" s="64"/>
      <c r="P18" s="66"/>
      <c r="Q18" s="66"/>
      <c r="R18" s="66"/>
      <c r="S18" s="67"/>
      <c r="T18" s="8"/>
    </row>
    <row r="19" spans="1:34" s="79" customFormat="1" ht="19.5" customHeight="1" thickBot="1">
      <c r="A19" s="78" t="s">
        <v>49</v>
      </c>
      <c r="C19" s="80"/>
      <c r="D19" s="78"/>
      <c r="E19" s="78"/>
      <c r="F19" s="78"/>
      <c r="G19" s="78"/>
      <c r="H19" s="78"/>
      <c r="I19" s="78"/>
      <c r="J19" s="81"/>
      <c r="K19" s="81"/>
      <c r="L19" s="78"/>
      <c r="M19" s="82"/>
      <c r="N19" s="82"/>
      <c r="O19" s="53"/>
      <c r="P19" s="54"/>
      <c r="Q19" s="83"/>
      <c r="R19" s="83"/>
      <c r="S19" s="84"/>
      <c r="T19" s="84"/>
      <c r="U19" s="56"/>
      <c r="V19" s="16"/>
      <c r="W19" s="16"/>
      <c r="Y19" s="85"/>
      <c r="Z19" s="86"/>
      <c r="AA19" s="86"/>
      <c r="AC19" s="83"/>
      <c r="AG19" s="87"/>
      <c r="AH19" s="84"/>
    </row>
    <row r="20" spans="1:34" ht="34.9" customHeight="1" thickBot="1">
      <c r="A20" s="20" t="s">
        <v>50</v>
      </c>
      <c r="B20" s="88" t="s">
        <v>24</v>
      </c>
      <c r="C20" s="22"/>
      <c r="D20" s="23"/>
      <c r="E20" s="23"/>
      <c r="F20" s="23"/>
      <c r="G20" s="24"/>
      <c r="H20" s="24"/>
      <c r="I20" s="25" t="s">
        <v>18</v>
      </c>
      <c r="J20" s="26">
        <v>59000</v>
      </c>
      <c r="K20" s="61">
        <v>0.06</v>
      </c>
      <c r="L20" s="44">
        <f>K20*J20</f>
        <v>3540</v>
      </c>
      <c r="M20" s="24"/>
      <c r="N20" s="24"/>
      <c r="O20" s="23"/>
      <c r="P20" s="32">
        <f>M20*J20</f>
        <v>0</v>
      </c>
      <c r="Q20" s="89"/>
      <c r="R20" s="32">
        <f>P20*4</f>
        <v>0</v>
      </c>
      <c r="S20" s="23"/>
    </row>
    <row r="21" spans="1:34" s="42" customFormat="1" ht="14.25" customHeight="1">
      <c r="A21" s="35"/>
      <c r="B21" s="36"/>
      <c r="C21" s="63"/>
      <c r="D21" s="64"/>
      <c r="E21" s="64"/>
      <c r="F21" s="64"/>
      <c r="G21" s="65"/>
      <c r="H21" s="65"/>
      <c r="I21" s="65"/>
      <c r="J21" s="64"/>
      <c r="K21" s="64"/>
      <c r="L21" s="64"/>
      <c r="M21" s="65"/>
      <c r="N21" s="65"/>
      <c r="O21" s="64"/>
      <c r="P21" s="66"/>
      <c r="Q21" s="66"/>
      <c r="R21" s="66"/>
      <c r="S21" s="67"/>
      <c r="T21" s="8"/>
    </row>
    <row r="22" spans="1:34" s="49" customFormat="1" ht="21.75" customHeight="1" thickBot="1">
      <c r="A22" s="9" t="s">
        <v>51</v>
      </c>
      <c r="C22" s="50"/>
      <c r="J22" s="51"/>
      <c r="K22" s="51"/>
      <c r="M22" s="52"/>
      <c r="N22" s="52"/>
      <c r="O22" s="53"/>
      <c r="P22" s="54"/>
      <c r="Q22" s="1"/>
      <c r="R22" s="1"/>
      <c r="S22" s="55"/>
      <c r="T22" s="55"/>
      <c r="U22" s="56"/>
      <c r="V22" s="16"/>
      <c r="W22" s="16"/>
      <c r="Y22" s="57"/>
      <c r="Z22" s="58"/>
      <c r="AA22" s="58"/>
      <c r="AC22" s="56"/>
      <c r="AG22" s="59"/>
      <c r="AH22" s="60"/>
    </row>
    <row r="23" spans="1:34" ht="38.25" customHeight="1" thickBot="1">
      <c r="A23" s="20" t="s">
        <v>52</v>
      </c>
      <c r="B23" s="68" t="s">
        <v>25</v>
      </c>
      <c r="C23" s="22"/>
      <c r="D23" s="23"/>
      <c r="E23" s="23"/>
      <c r="F23" s="23"/>
      <c r="G23" s="24"/>
      <c r="H23" s="24"/>
      <c r="I23" s="25" t="s">
        <v>18</v>
      </c>
      <c r="J23" s="26">
        <v>150</v>
      </c>
      <c r="K23" s="61">
        <v>1</v>
      </c>
      <c r="L23" s="28">
        <f t="shared" ref="L23:L29" si="0">K23*J23</f>
        <v>150</v>
      </c>
      <c r="M23" s="24"/>
      <c r="N23" s="24"/>
      <c r="O23" s="23"/>
      <c r="P23" s="32">
        <f t="shared" ref="P23:P29" si="1">M23*J23</f>
        <v>0</v>
      </c>
      <c r="Q23" s="23"/>
      <c r="R23" s="32">
        <f t="shared" ref="R23:R29" si="2">P23*4</f>
        <v>0</v>
      </c>
      <c r="S23" s="23"/>
    </row>
    <row r="24" spans="1:34" ht="39" customHeight="1" thickBot="1">
      <c r="A24" s="20" t="s">
        <v>53</v>
      </c>
      <c r="B24" s="68" t="s">
        <v>26</v>
      </c>
      <c r="C24" s="22"/>
      <c r="D24" s="23"/>
      <c r="E24" s="23"/>
      <c r="F24" s="23"/>
      <c r="G24" s="24"/>
      <c r="H24" s="24"/>
      <c r="I24" s="25" t="s">
        <v>18</v>
      </c>
      <c r="J24" s="26">
        <v>1280</v>
      </c>
      <c r="K24" s="61">
        <v>1</v>
      </c>
      <c r="L24" s="28">
        <f t="shared" si="0"/>
        <v>1280</v>
      </c>
      <c r="M24" s="24"/>
      <c r="N24" s="24"/>
      <c r="O24" s="23"/>
      <c r="P24" s="32">
        <f t="shared" si="1"/>
        <v>0</v>
      </c>
      <c r="Q24" s="23"/>
      <c r="R24" s="32">
        <f t="shared" si="2"/>
        <v>0</v>
      </c>
      <c r="S24" s="23"/>
    </row>
    <row r="25" spans="1:34" ht="44.25" customHeight="1" thickBot="1">
      <c r="A25" s="20" t="s">
        <v>54</v>
      </c>
      <c r="B25" s="68" t="s">
        <v>27</v>
      </c>
      <c r="C25" s="22"/>
      <c r="D25" s="23"/>
      <c r="E25" s="23"/>
      <c r="F25" s="23"/>
      <c r="G25" s="24"/>
      <c r="H25" s="24"/>
      <c r="I25" s="25" t="s">
        <v>18</v>
      </c>
      <c r="J25" s="26">
        <v>1450</v>
      </c>
      <c r="K25" s="61">
        <v>1</v>
      </c>
      <c r="L25" s="28">
        <f t="shared" si="0"/>
        <v>1450</v>
      </c>
      <c r="M25" s="24"/>
      <c r="N25" s="24"/>
      <c r="O25" s="23"/>
      <c r="P25" s="32">
        <f t="shared" si="1"/>
        <v>0</v>
      </c>
      <c r="Q25" s="23"/>
      <c r="R25" s="32">
        <f t="shared" si="2"/>
        <v>0</v>
      </c>
      <c r="S25" s="23"/>
    </row>
    <row r="26" spans="1:34" ht="40.5" customHeight="1" thickBot="1">
      <c r="A26" s="20" t="s">
        <v>55</v>
      </c>
      <c r="B26" s="68" t="s">
        <v>56</v>
      </c>
      <c r="C26" s="22"/>
      <c r="D26" s="23"/>
      <c r="E26" s="23"/>
      <c r="F26" s="23"/>
      <c r="G26" s="24"/>
      <c r="H26" s="24"/>
      <c r="I26" s="25" t="s">
        <v>18</v>
      </c>
      <c r="J26" s="26">
        <v>2200</v>
      </c>
      <c r="K26" s="61">
        <v>1</v>
      </c>
      <c r="L26" s="28">
        <f t="shared" si="0"/>
        <v>2200</v>
      </c>
      <c r="M26" s="24"/>
      <c r="N26" s="24"/>
      <c r="O26" s="23"/>
      <c r="P26" s="32">
        <f t="shared" si="1"/>
        <v>0</v>
      </c>
      <c r="Q26" s="23"/>
      <c r="R26" s="32">
        <f t="shared" si="2"/>
        <v>0</v>
      </c>
      <c r="S26" s="23"/>
    </row>
    <row r="27" spans="1:34" ht="41.25" customHeight="1" thickBot="1">
      <c r="A27" s="20" t="s">
        <v>57</v>
      </c>
      <c r="B27" s="68" t="s">
        <v>28</v>
      </c>
      <c r="C27" s="22"/>
      <c r="D27" s="23"/>
      <c r="E27" s="23"/>
      <c r="F27" s="23"/>
      <c r="G27" s="24"/>
      <c r="H27" s="24"/>
      <c r="I27" s="25" t="s">
        <v>18</v>
      </c>
      <c r="J27" s="26">
        <v>360</v>
      </c>
      <c r="K27" s="61">
        <v>1.2</v>
      </c>
      <c r="L27" s="28">
        <f t="shared" si="0"/>
        <v>432</v>
      </c>
      <c r="M27" s="24"/>
      <c r="N27" s="24"/>
      <c r="O27" s="23"/>
      <c r="P27" s="32">
        <f t="shared" si="1"/>
        <v>0</v>
      </c>
      <c r="Q27" s="23"/>
      <c r="R27" s="32">
        <f t="shared" si="2"/>
        <v>0</v>
      </c>
      <c r="S27" s="23"/>
    </row>
    <row r="28" spans="1:34" ht="38.25" customHeight="1" thickBot="1">
      <c r="A28" s="20" t="s">
        <v>58</v>
      </c>
      <c r="B28" s="68" t="s">
        <v>29</v>
      </c>
      <c r="C28" s="22"/>
      <c r="D28" s="23"/>
      <c r="E28" s="23"/>
      <c r="F28" s="23"/>
      <c r="G28" s="24"/>
      <c r="H28" s="24"/>
      <c r="I28" s="25" t="s">
        <v>18</v>
      </c>
      <c r="J28" s="26">
        <v>13600</v>
      </c>
      <c r="K28" s="61">
        <v>1.4</v>
      </c>
      <c r="L28" s="28">
        <f t="shared" si="0"/>
        <v>19040</v>
      </c>
      <c r="M28" s="24"/>
      <c r="N28" s="24"/>
      <c r="O28" s="23"/>
      <c r="P28" s="32">
        <f t="shared" si="1"/>
        <v>0</v>
      </c>
      <c r="Q28" s="23"/>
      <c r="R28" s="32">
        <f t="shared" si="2"/>
        <v>0</v>
      </c>
      <c r="S28" s="23"/>
    </row>
    <row r="29" spans="1:34" ht="40.5" customHeight="1" thickBot="1">
      <c r="A29" s="20" t="s">
        <v>59</v>
      </c>
      <c r="B29" s="68" t="s">
        <v>30</v>
      </c>
      <c r="C29" s="22"/>
      <c r="D29" s="23"/>
      <c r="E29" s="23"/>
      <c r="F29" s="23"/>
      <c r="G29" s="24"/>
      <c r="H29" s="24"/>
      <c r="I29" s="25" t="s">
        <v>18</v>
      </c>
      <c r="J29" s="26">
        <v>810</v>
      </c>
      <c r="K29" s="61">
        <v>1.5</v>
      </c>
      <c r="L29" s="28">
        <f t="shared" si="0"/>
        <v>1215</v>
      </c>
      <c r="M29" s="24"/>
      <c r="N29" s="24"/>
      <c r="O29" s="23"/>
      <c r="P29" s="32">
        <f t="shared" si="1"/>
        <v>0</v>
      </c>
      <c r="Q29" s="23"/>
      <c r="R29" s="32">
        <f t="shared" si="2"/>
        <v>0</v>
      </c>
      <c r="S29" s="23"/>
    </row>
    <row r="30" spans="1:34" ht="37.5" customHeight="1" thickBot="1">
      <c r="A30" s="69"/>
      <c r="B30" s="70"/>
      <c r="C30" s="71"/>
      <c r="D30" s="62"/>
      <c r="E30" s="62"/>
      <c r="F30" s="62"/>
      <c r="G30" s="72"/>
      <c r="H30" s="72"/>
      <c r="I30" s="72"/>
      <c r="J30" s="62"/>
      <c r="K30" s="73"/>
      <c r="L30" s="44">
        <f>SUM(L23:L29)</f>
        <v>25767</v>
      </c>
      <c r="M30" s="74"/>
      <c r="N30" s="72"/>
      <c r="O30" s="75"/>
      <c r="P30" s="76"/>
      <c r="Q30" s="90"/>
      <c r="R30" s="91"/>
      <c r="S30" s="23"/>
    </row>
    <row r="31" spans="1:34" s="42" customFormat="1" ht="14.25" customHeight="1">
      <c r="A31" s="35"/>
      <c r="B31" s="36"/>
      <c r="C31" s="63"/>
      <c r="D31" s="64"/>
      <c r="E31" s="64"/>
      <c r="F31" s="64"/>
      <c r="G31" s="65"/>
      <c r="H31" s="65"/>
      <c r="I31" s="65"/>
      <c r="J31" s="64"/>
      <c r="K31" s="64"/>
      <c r="L31" s="64"/>
      <c r="M31" s="65"/>
      <c r="N31" s="65"/>
      <c r="O31" s="64"/>
      <c r="P31" s="66"/>
      <c r="Q31" s="66"/>
      <c r="R31" s="66"/>
      <c r="S31" s="67"/>
      <c r="T31" s="8"/>
    </row>
    <row r="32" spans="1:34" s="49" customFormat="1" ht="24.75" customHeight="1" thickBot="1">
      <c r="A32" s="9" t="s">
        <v>60</v>
      </c>
      <c r="C32" s="50"/>
      <c r="J32" s="51"/>
      <c r="K32" s="51"/>
      <c r="M32" s="52"/>
      <c r="N32" s="52"/>
      <c r="O32" s="53"/>
      <c r="P32" s="54"/>
      <c r="Q32" s="1"/>
      <c r="R32" s="1"/>
      <c r="S32" s="55"/>
      <c r="T32" s="55"/>
      <c r="U32" s="56"/>
      <c r="V32" s="16"/>
      <c r="W32" s="16"/>
      <c r="Y32" s="57"/>
      <c r="Z32" s="58"/>
      <c r="AA32" s="58"/>
      <c r="AC32" s="56"/>
      <c r="AG32" s="59"/>
      <c r="AH32" s="60"/>
    </row>
    <row r="33" spans="1:34" ht="46.5" customHeight="1" thickBot="1">
      <c r="A33" s="20" t="s">
        <v>17</v>
      </c>
      <c r="B33" s="21" t="s">
        <v>31</v>
      </c>
      <c r="C33" s="22"/>
      <c r="D33" s="23"/>
      <c r="E33" s="23"/>
      <c r="F33" s="23"/>
      <c r="G33" s="24"/>
      <c r="H33" s="24"/>
      <c r="I33" s="25" t="s">
        <v>18</v>
      </c>
      <c r="J33" s="26">
        <v>12800</v>
      </c>
      <c r="K33" s="61">
        <v>0.19500000000000001</v>
      </c>
      <c r="L33" s="44">
        <f>K33*J33</f>
        <v>2496</v>
      </c>
      <c r="M33" s="24"/>
      <c r="N33" s="24"/>
      <c r="O33" s="23"/>
      <c r="P33" s="32">
        <f>M33*J33</f>
        <v>0</v>
      </c>
      <c r="Q33" s="89"/>
      <c r="R33" s="32">
        <f>P33*4</f>
        <v>0</v>
      </c>
      <c r="S33" s="23"/>
    </row>
    <row r="34" spans="1:34" s="42" customFormat="1" ht="14.25" customHeight="1">
      <c r="A34" s="35"/>
      <c r="B34" s="36"/>
      <c r="C34" s="63"/>
      <c r="D34" s="64"/>
      <c r="E34" s="64"/>
      <c r="F34" s="64"/>
      <c r="G34" s="65"/>
      <c r="H34" s="65"/>
      <c r="I34" s="65"/>
      <c r="J34" s="64"/>
      <c r="K34" s="64"/>
      <c r="L34" s="64"/>
      <c r="M34" s="65"/>
      <c r="N34" s="65"/>
      <c r="O34" s="65"/>
      <c r="P34" s="65"/>
      <c r="Q34" s="66"/>
      <c r="R34" s="66"/>
      <c r="S34" s="67"/>
      <c r="T34" s="8"/>
    </row>
    <row r="35" spans="1:34" s="42" customFormat="1" ht="18" customHeight="1" thickBot="1">
      <c r="A35" s="92" t="s">
        <v>61</v>
      </c>
      <c r="C35" s="93"/>
      <c r="D35" s="94"/>
      <c r="E35" s="94"/>
      <c r="F35" s="94"/>
      <c r="G35" s="94"/>
      <c r="H35" s="94"/>
      <c r="I35" s="94"/>
      <c r="J35" s="95"/>
      <c r="K35" s="95"/>
      <c r="L35" s="94"/>
      <c r="M35" s="96"/>
      <c r="N35" s="96"/>
      <c r="P35" s="18"/>
      <c r="Q35" s="97"/>
      <c r="R35" s="97"/>
      <c r="S35" s="98"/>
      <c r="T35" s="98"/>
      <c r="U35" s="97"/>
      <c r="V35" s="16"/>
      <c r="W35" s="16"/>
      <c r="Y35" s="99"/>
      <c r="Z35" s="58"/>
      <c r="AA35" s="58"/>
      <c r="AC35" s="100"/>
      <c r="AG35" s="101"/>
      <c r="AH35" s="18"/>
    </row>
    <row r="36" spans="1:34" ht="38.25" customHeight="1" thickBot="1">
      <c r="A36" s="20" t="s">
        <v>62</v>
      </c>
      <c r="B36" s="68" t="s">
        <v>32</v>
      </c>
      <c r="C36" s="22"/>
      <c r="D36" s="23"/>
      <c r="E36" s="23"/>
      <c r="F36" s="23"/>
      <c r="G36" s="24"/>
      <c r="H36" s="24"/>
      <c r="I36" s="25" t="s">
        <v>18</v>
      </c>
      <c r="J36" s="26">
        <v>7900</v>
      </c>
      <c r="K36" s="61">
        <v>0.90100000000000002</v>
      </c>
      <c r="L36" s="44">
        <f>K36*J36</f>
        <v>7117.9000000000005</v>
      </c>
      <c r="M36" s="24"/>
      <c r="N36" s="24"/>
      <c r="O36" s="23"/>
      <c r="P36" s="32">
        <f>M36*J36</f>
        <v>0</v>
      </c>
      <c r="Q36" s="89"/>
      <c r="R36" s="32">
        <f>P36*4</f>
        <v>0</v>
      </c>
      <c r="S36" s="23"/>
    </row>
    <row r="37" spans="1:34" s="42" customFormat="1" ht="14.25" customHeight="1">
      <c r="A37" s="35"/>
      <c r="B37" s="36"/>
      <c r="C37" s="63"/>
      <c r="D37" s="64"/>
      <c r="E37" s="64"/>
      <c r="F37" s="64"/>
      <c r="G37" s="65"/>
      <c r="H37" s="65"/>
      <c r="I37" s="65"/>
      <c r="J37" s="64"/>
      <c r="K37" s="64"/>
      <c r="L37" s="64"/>
      <c r="M37" s="65"/>
      <c r="N37" s="65"/>
      <c r="O37" s="64"/>
      <c r="P37" s="66"/>
      <c r="Q37" s="66"/>
      <c r="R37" s="66"/>
      <c r="S37" s="67"/>
      <c r="T37" s="8"/>
    </row>
    <row r="38" spans="1:34" s="42" customFormat="1" ht="19.149999999999999" customHeight="1" thickBot="1">
      <c r="A38" s="92" t="s">
        <v>63</v>
      </c>
      <c r="C38" s="93"/>
      <c r="D38" s="94"/>
      <c r="E38" s="94"/>
      <c r="F38" s="94"/>
      <c r="G38" s="94"/>
      <c r="H38" s="94"/>
      <c r="I38" s="94"/>
      <c r="J38" s="95"/>
      <c r="K38" s="95"/>
      <c r="L38" s="94"/>
      <c r="M38" s="96"/>
      <c r="N38" s="96"/>
      <c r="P38" s="18"/>
      <c r="Q38" s="97"/>
      <c r="R38" s="97"/>
      <c r="S38" s="98"/>
      <c r="T38" s="98"/>
      <c r="U38" s="97"/>
      <c r="V38" s="16"/>
      <c r="W38" s="16"/>
      <c r="Y38" s="99"/>
      <c r="Z38" s="58"/>
      <c r="AA38" s="58"/>
      <c r="AC38" s="100"/>
      <c r="AG38" s="101"/>
      <c r="AH38" s="18"/>
    </row>
    <row r="39" spans="1:34" ht="39.75" customHeight="1" thickBot="1">
      <c r="A39" s="20" t="s">
        <v>64</v>
      </c>
      <c r="B39" s="68" t="s">
        <v>33</v>
      </c>
      <c r="C39" s="22"/>
      <c r="D39" s="23"/>
      <c r="E39" s="23"/>
      <c r="F39" s="23"/>
      <c r="G39" s="24"/>
      <c r="H39" s="24"/>
      <c r="I39" s="25" t="s">
        <v>18</v>
      </c>
      <c r="J39" s="26">
        <v>3250</v>
      </c>
      <c r="K39" s="61">
        <v>2.35</v>
      </c>
      <c r="L39" s="44">
        <f>K39*J39</f>
        <v>7637.5</v>
      </c>
      <c r="M39" s="24"/>
      <c r="N39" s="24"/>
      <c r="O39" s="23"/>
      <c r="P39" s="32">
        <f>M39*J39</f>
        <v>0</v>
      </c>
      <c r="Q39" s="89"/>
      <c r="R39" s="32">
        <f>P39*4</f>
        <v>0</v>
      </c>
      <c r="S39" s="23"/>
    </row>
    <row r="40" spans="1:34" s="42" customFormat="1" ht="14.25" customHeight="1">
      <c r="A40" s="35"/>
      <c r="B40" s="36"/>
      <c r="C40" s="63"/>
      <c r="D40" s="64"/>
      <c r="E40" s="64"/>
      <c r="F40" s="64"/>
      <c r="G40" s="65"/>
      <c r="H40" s="65"/>
      <c r="I40" s="65"/>
      <c r="J40" s="64"/>
      <c r="K40" s="64"/>
      <c r="L40" s="64"/>
      <c r="M40" s="65"/>
      <c r="N40" s="65"/>
      <c r="O40" s="64"/>
      <c r="P40" s="66"/>
      <c r="Q40" s="66"/>
      <c r="R40" s="66"/>
      <c r="S40" s="67"/>
      <c r="T40" s="8"/>
    </row>
    <row r="41" spans="1:34" s="42" customFormat="1" ht="24" customHeight="1">
      <c r="A41" s="92" t="s">
        <v>65</v>
      </c>
      <c r="C41" s="93"/>
      <c r="D41" s="94"/>
      <c r="E41" s="94"/>
      <c r="F41" s="94"/>
      <c r="G41" s="94"/>
      <c r="H41" s="94"/>
      <c r="I41" s="94"/>
      <c r="J41" s="95"/>
      <c r="K41" s="95"/>
      <c r="L41" s="94"/>
      <c r="M41" s="96"/>
      <c r="N41" s="96"/>
      <c r="P41" s="18"/>
      <c r="Q41" s="100"/>
      <c r="R41" s="100"/>
      <c r="S41" s="18"/>
      <c r="T41" s="18"/>
      <c r="U41" s="97"/>
      <c r="V41" s="16"/>
      <c r="W41" s="16"/>
      <c r="Y41" s="99"/>
      <c r="Z41" s="58"/>
      <c r="AA41" s="58"/>
      <c r="AC41" s="100"/>
      <c r="AG41" s="101"/>
      <c r="AH41" s="18"/>
    </row>
    <row r="42" spans="1:34" ht="36.75" customHeight="1">
      <c r="A42" s="20" t="s">
        <v>66</v>
      </c>
      <c r="B42" s="68" t="s">
        <v>34</v>
      </c>
      <c r="C42" s="22"/>
      <c r="D42" s="23"/>
      <c r="E42" s="23"/>
      <c r="F42" s="23"/>
      <c r="G42" s="24"/>
      <c r="H42" s="24"/>
      <c r="I42" s="25" t="s">
        <v>18</v>
      </c>
      <c r="J42" s="26">
        <v>1500</v>
      </c>
      <c r="K42" s="61">
        <v>1.91</v>
      </c>
      <c r="L42" s="102">
        <f>K42*J42</f>
        <v>2865</v>
      </c>
      <c r="M42" s="103"/>
      <c r="N42" s="24"/>
      <c r="O42" s="23"/>
      <c r="P42" s="32">
        <f>M42*J42</f>
        <v>0</v>
      </c>
      <c r="Q42" s="89"/>
      <c r="R42" s="32">
        <f>P42*4</f>
        <v>0</v>
      </c>
      <c r="S42" s="23"/>
    </row>
    <row r="43" spans="1:34" s="42" customFormat="1" ht="14.25" customHeight="1">
      <c r="A43" s="35"/>
      <c r="B43" s="36"/>
      <c r="C43" s="63"/>
      <c r="D43" s="64"/>
      <c r="E43" s="64"/>
      <c r="F43" s="64"/>
      <c r="G43" s="65"/>
      <c r="H43" s="65"/>
      <c r="I43" s="65"/>
      <c r="J43" s="64"/>
      <c r="K43" s="38"/>
      <c r="L43" s="38"/>
      <c r="M43" s="65"/>
      <c r="N43" s="65"/>
      <c r="O43" s="64"/>
      <c r="P43" s="66"/>
      <c r="Q43" s="66"/>
      <c r="R43" s="66"/>
      <c r="S43" s="67"/>
      <c r="T43" s="8"/>
    </row>
    <row r="44" spans="1:34" s="42" customFormat="1" ht="30" customHeight="1" thickBot="1">
      <c r="A44" s="92" t="s">
        <v>67</v>
      </c>
      <c r="C44" s="93"/>
      <c r="D44" s="94"/>
      <c r="E44" s="94"/>
      <c r="F44" s="94"/>
      <c r="G44" s="94"/>
      <c r="H44" s="94"/>
      <c r="I44" s="94"/>
      <c r="J44" s="95"/>
      <c r="K44" s="95"/>
      <c r="L44" s="94"/>
      <c r="M44" s="96"/>
      <c r="N44" s="96"/>
      <c r="P44" s="18"/>
      <c r="Q44" s="100"/>
      <c r="R44" s="100"/>
      <c r="S44" s="18"/>
      <c r="T44" s="18"/>
      <c r="U44" s="97"/>
      <c r="V44" s="16"/>
      <c r="W44" s="16"/>
      <c r="Y44" s="99"/>
      <c r="Z44" s="58"/>
      <c r="AA44" s="58"/>
      <c r="AC44" s="100"/>
      <c r="AG44" s="101"/>
      <c r="AH44" s="18"/>
    </row>
    <row r="45" spans="1:34" ht="47.25" customHeight="1" thickBot="1">
      <c r="A45" s="20" t="s">
        <v>68</v>
      </c>
      <c r="B45" s="68" t="s">
        <v>35</v>
      </c>
      <c r="C45" s="22"/>
      <c r="D45" s="23"/>
      <c r="E45" s="23"/>
      <c r="F45" s="23"/>
      <c r="G45" s="24"/>
      <c r="H45" s="24"/>
      <c r="I45" s="25" t="s">
        <v>18</v>
      </c>
      <c r="J45" s="26">
        <v>9300</v>
      </c>
      <c r="K45" s="61">
        <v>2.2000000000000002</v>
      </c>
      <c r="L45" s="44">
        <f>K45*J45</f>
        <v>20460</v>
      </c>
      <c r="M45" s="24"/>
      <c r="N45" s="24"/>
      <c r="O45" s="23"/>
      <c r="P45" s="32">
        <f>M45*J45</f>
        <v>0</v>
      </c>
      <c r="Q45" s="89"/>
      <c r="R45" s="32">
        <f>P45*4</f>
        <v>0</v>
      </c>
      <c r="S45" s="23"/>
    </row>
    <row r="46" spans="1:34" s="42" customFormat="1" ht="14.25" customHeight="1">
      <c r="A46" s="35"/>
      <c r="B46" s="36"/>
      <c r="C46" s="63"/>
      <c r="D46" s="64"/>
      <c r="E46" s="64"/>
      <c r="F46" s="64"/>
      <c r="G46" s="65"/>
      <c r="H46" s="65"/>
      <c r="I46" s="65"/>
      <c r="J46" s="64"/>
      <c r="K46" s="64"/>
      <c r="L46" s="64"/>
      <c r="M46" s="65"/>
      <c r="N46" s="65"/>
      <c r="O46" s="64"/>
      <c r="P46" s="66"/>
      <c r="Q46" s="66"/>
      <c r="R46" s="66"/>
      <c r="S46" s="67"/>
      <c r="T46" s="8"/>
    </row>
    <row r="47" spans="1:34" s="108" customFormat="1" ht="18.75" customHeight="1" thickBot="1">
      <c r="A47" s="104" t="s">
        <v>69</v>
      </c>
      <c r="B47" s="104"/>
      <c r="C47" s="104"/>
      <c r="D47" s="104"/>
      <c r="E47" s="104"/>
      <c r="F47" s="104"/>
      <c r="G47" s="104"/>
      <c r="H47" s="104"/>
      <c r="I47" s="104"/>
      <c r="J47" s="105"/>
      <c r="K47" s="105"/>
      <c r="L47" s="106"/>
      <c r="M47" s="107"/>
      <c r="N47" s="107"/>
      <c r="P47" s="109"/>
      <c r="Q47" s="110"/>
      <c r="R47" s="110"/>
      <c r="S47" s="109"/>
      <c r="T47" s="109"/>
      <c r="V47" s="111"/>
      <c r="W47" s="111"/>
      <c r="Y47" s="112"/>
      <c r="Z47" s="86"/>
      <c r="AA47" s="86"/>
      <c r="AC47" s="113"/>
      <c r="AG47" s="114"/>
      <c r="AH47" s="109"/>
    </row>
    <row r="48" spans="1:34" ht="42.75" customHeight="1" thickBot="1">
      <c r="A48" s="20" t="s">
        <v>70</v>
      </c>
      <c r="B48" s="115" t="s">
        <v>36</v>
      </c>
      <c r="C48" s="22"/>
      <c r="D48" s="23"/>
      <c r="E48" s="23"/>
      <c r="F48" s="23"/>
      <c r="G48" s="24"/>
      <c r="H48" s="24"/>
      <c r="I48" s="25" t="s">
        <v>18</v>
      </c>
      <c r="J48" s="26">
        <v>3530</v>
      </c>
      <c r="K48" s="116">
        <v>12.5</v>
      </c>
      <c r="L48" s="44">
        <f>K48*J48</f>
        <v>44125</v>
      </c>
      <c r="M48" s="24"/>
      <c r="N48" s="24"/>
      <c r="O48" s="23"/>
      <c r="P48" s="32">
        <f>M48*J48</f>
        <v>0</v>
      </c>
      <c r="Q48" s="89"/>
      <c r="R48" s="32">
        <f>P48*4</f>
        <v>0</v>
      </c>
      <c r="S48" s="23"/>
    </row>
    <row r="49" spans="1:20" s="42" customFormat="1" ht="14.25" customHeight="1" thickBot="1">
      <c r="A49" s="35"/>
      <c r="B49" s="36"/>
      <c r="C49" s="63"/>
      <c r="D49" s="64"/>
      <c r="E49" s="64"/>
      <c r="F49" s="64"/>
      <c r="G49" s="65"/>
      <c r="H49" s="65"/>
      <c r="I49" s="65"/>
      <c r="J49" s="64"/>
      <c r="K49" s="64"/>
      <c r="L49" s="64"/>
      <c r="M49" s="65"/>
      <c r="N49" s="65"/>
      <c r="O49" s="64"/>
      <c r="P49" s="66"/>
      <c r="Q49" s="66"/>
      <c r="R49" s="66"/>
      <c r="S49" s="67"/>
      <c r="T49" s="8"/>
    </row>
    <row r="50" spans="1:20" ht="18.75" customHeight="1" thickBot="1">
      <c r="G50" s="128" t="s">
        <v>37</v>
      </c>
      <c r="H50" s="129"/>
      <c r="I50" s="129"/>
      <c r="J50" s="129"/>
      <c r="K50" s="129"/>
      <c r="L50" s="118">
        <f>L5+L8+L11+L17+L20+L30+L33+L36+L39+L42+L45+L48</f>
        <v>128124.9</v>
      </c>
      <c r="P50" s="119">
        <f>SUM(P4:P49)</f>
        <v>0</v>
      </c>
      <c r="R50" s="119">
        <f>SUM(R4:R49)</f>
        <v>0</v>
      </c>
      <c r="S50" s="119">
        <f>SUM(S4:S49)</f>
        <v>0</v>
      </c>
    </row>
    <row r="51" spans="1:20" ht="13.5" thickBot="1">
      <c r="B51" s="124"/>
      <c r="G51" s="130" t="s">
        <v>71</v>
      </c>
      <c r="H51" s="131"/>
      <c r="I51" s="131"/>
      <c r="J51" s="131"/>
      <c r="K51" s="131"/>
      <c r="L51" s="120">
        <f>L50*3</f>
        <v>384374.69999999995</v>
      </c>
    </row>
    <row r="53" spans="1:20">
      <c r="B53" s="121"/>
      <c r="L53" s="122"/>
    </row>
    <row r="54" spans="1:20">
      <c r="B54" s="123"/>
    </row>
  </sheetData>
  <mergeCells count="4">
    <mergeCell ref="B1:O1"/>
    <mergeCell ref="Q1:S1"/>
    <mergeCell ref="G50:K50"/>
    <mergeCell ref="G51:K51"/>
  </mergeCells>
  <printOptions horizontalCentered="1"/>
  <pageMargins left="0.19685039370078741" right="0.19685039370078741" top="0.59055118110236227" bottom="0.59055118110236227" header="0.31496062992125984" footer="0.31496062992125984"/>
  <pageSetup paperSize="9" scale="70" pageOrder="overThenDown" orientation="landscape" horizontalDpi="200" verticalDpi="200" r:id="rId1"/>
  <headerFooter alignWithMargins="0">
    <oddHeader>&amp;L&amp;D</oddHeader>
    <oddFooter>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lotti deserti o non aggiudicati</vt:lpstr>
      <vt:lpstr>'lotti deserti o non aggiudicati'!Area_stampa</vt:lpstr>
      <vt:lpstr>'lotti deserti o non aggiudicati'!Titoli_stampa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dcterms:created xsi:type="dcterms:W3CDTF">2013-08-12T06:55:58Z</dcterms:created>
  <dcterms:modified xsi:type="dcterms:W3CDTF">2013-08-29T09:15:40Z</dcterms:modified>
</cp:coreProperties>
</file>