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autoCompressPictures="0" defaultThemeVersion="124226"/>
  <xr:revisionPtr revIDLastSave="0" documentId="13_ncr:1_{7658CCDA-DA1E-44F6-A391-E452BB83D0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itoraggi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H25" i="4" s="1"/>
  <c r="G26" i="4"/>
  <c r="H26" i="4" s="1"/>
  <c r="G27" i="4"/>
  <c r="H27" i="4" s="1"/>
  <c r="I6" i="4" l="1"/>
  <c r="I7" i="4"/>
  <c r="I8" i="4"/>
  <c r="I9" i="4"/>
  <c r="I10" i="4"/>
  <c r="I11" i="4"/>
  <c r="I12" i="4"/>
  <c r="I5" i="4"/>
  <c r="G23" i="4"/>
  <c r="H23" i="4" s="1"/>
  <c r="G22" i="4"/>
  <c r="H22" i="4" s="1"/>
  <c r="G21" i="4"/>
  <c r="H21" i="4" s="1"/>
  <c r="G24" i="4"/>
  <c r="H24" i="4" s="1"/>
  <c r="I13" i="4" l="1"/>
  <c r="I15" i="4" s="1"/>
  <c r="G20" i="4"/>
  <c r="H20" i="4" s="1"/>
  <c r="H28" i="4" l="1"/>
</calcChain>
</file>

<file path=xl/sharedStrings.xml><?xml version="1.0" encoding="utf-8"?>
<sst xmlns="http://schemas.openxmlformats.org/spreadsheetml/2006/main" count="72" uniqueCount="54">
  <si>
    <t>DESCRIZIONE</t>
  </si>
  <si>
    <t>Q.ta Richiesta</t>
  </si>
  <si>
    <t xml:space="preserve">Rif. </t>
  </si>
  <si>
    <t>1.1</t>
  </si>
  <si>
    <t>Fabbricante</t>
  </si>
  <si>
    <t>Modello</t>
  </si>
  <si>
    <t>Nr. REPERTORIO</t>
  </si>
  <si>
    <t>Tipologia DM (Codifica CND)</t>
  </si>
  <si>
    <t>Allegato C Schema offerta economica</t>
  </si>
  <si>
    <t>Importo totale (iva esclusa)</t>
  </si>
  <si>
    <t>POSTAZIONE DI MONITORAGGIO CENTRALIZZATA</t>
  </si>
  <si>
    <t>MONITOR MULTIPARAMETRICO DA TERAPIA INTENSIVA</t>
  </si>
  <si>
    <t xml:space="preserve">MONITOR MULTIPARAMETRICO DA SALA OPERATORIA </t>
  </si>
  <si>
    <t>SISTEMI DI MONITORAGGIO MULTIPARAMETRICO</t>
  </si>
  <si>
    <t>1.2</t>
  </si>
  <si>
    <t>1.3</t>
  </si>
  <si>
    <t>1.4</t>
  </si>
  <si>
    <t>1.5</t>
  </si>
  <si>
    <t>1.6</t>
  </si>
  <si>
    <t>CONTRATTO DI MANUTENZIONE POST-GARANZIA FULL-RISK</t>
  </si>
  <si>
    <t>2.1</t>
  </si>
  <si>
    <t>DESCRIZIONE SERVIZIO</t>
  </si>
  <si>
    <t>% canone contratto annuo su offerta unitaria</t>
  </si>
  <si>
    <t>Importo canone contratto (Annuale)</t>
  </si>
  <si>
    <t>****IMPORTANTE****</t>
  </si>
  <si>
    <t>##= Importo Massimo non superabile pena l'esclusione dalla gara</t>
  </si>
  <si>
    <t>Durata Garanzia (mesi) #</t>
  </si>
  <si>
    <t>Importo % non superabile ##</t>
  </si>
  <si>
    <t>###= TOTALE FORNITURA OGGETTO DI VALUTAZIONE X % Canone AT annuo X (120-durata garanzia)/12</t>
  </si>
  <si>
    <t>2.2</t>
  </si>
  <si>
    <t>Importo canone contratto (periodo 10 anni) ###</t>
  </si>
  <si>
    <t>MAX 10%</t>
  </si>
  <si>
    <t>MONITOR MULTIPARAMETRICO DA SALA INDUZIONE - Blocco Operatorio</t>
  </si>
  <si>
    <t xml:space="preserve">MONITOR MULTIPARAMETRICO DA REPARTO/SUB-INTENSIVA - Sale Endoscopiche – Gastroenterologia </t>
  </si>
  <si>
    <t xml:space="preserve">MONITOR MULTIPARAMETRICO DA REPARTO/SUB-INTENSIVA - Sala Parto – Ostetricia e Ginecologia  </t>
  </si>
  <si>
    <t xml:space="preserve">MONITOR MULTIPARAMETRICO DA REPARTO/SUB-INTENSIVA - Sala NIDO/ Sub-intensiva – Pediatria </t>
  </si>
  <si>
    <t>1.7</t>
  </si>
  <si>
    <t>1.8</t>
  </si>
  <si>
    <t>MONITOR MULTIPARAMETRICO DA TRASPORTO</t>
  </si>
  <si>
    <t>TOTALE  COMPLESSIVO</t>
  </si>
  <si>
    <t>DIFFERENZA</t>
  </si>
  <si>
    <t>Importo unitario (iva esclusa)</t>
  </si>
  <si>
    <t>2.3</t>
  </si>
  <si>
    <t>2.4</t>
  </si>
  <si>
    <t>2.5</t>
  </si>
  <si>
    <t>2.6</t>
  </si>
  <si>
    <t>2.7</t>
  </si>
  <si>
    <t>2.8</t>
  </si>
  <si>
    <t>il prezzo della manutezione Full-Risk indicato per la manutenzione Full-Risk post-garanzia deve intendersi omnicomprensivo di tutte le prestazioni e gli obblighi previsti dall’Allegato A e dall’Allegato B</t>
  </si>
  <si>
    <t>#= durata minima 24 mesi e durata massima 119 mesi</t>
  </si>
  <si>
    <t>Importo da riportare sulla Piattaforma</t>
  </si>
  <si>
    <t>Gara Europea a Procedura Aperta relativa alla fornitura in acquisto di sistemi di monitoraggio multiparametrico da destinare all’Area Critica del blocco DEA (Dipartimento di Emergenza e Accettazione), al blocco operatorio e ad altre Aree ospedaliere dell’ospedale Santa Maria della Scaletta di Imola – lotto unico.</t>
  </si>
  <si>
    <t>TOTALE CONTRATTO DI MANUTENZIONE SU 10 ANNI (iva esclusa) IMPORTO DI € 533.000,00 IVA ESCLUSA NON SUPERABILE</t>
  </si>
  <si>
    <t>BASE D'ASTA PER ACQUISTO ATTREZZATURE NON SUPERABILE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</si>
</sst>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Garamond"/>
      <family val="1"/>
    </font>
    <font>
      <b/>
      <i/>
      <sz val="12"/>
      <name val="Garamond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44" fontId="7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6" borderId="0" xfId="0" applyFont="1" applyFill="1"/>
    <xf numFmtId="166" fontId="0" fillId="0" borderId="3" xfId="0" applyNumberFormat="1" applyBorder="1" applyAlignment="1">
      <alignment horizontal="center" vertical="center"/>
    </xf>
    <xf numFmtId="164" fontId="2" fillId="7" borderId="3" xfId="0" applyNumberFormat="1" applyFont="1" applyFill="1" applyBorder="1"/>
    <xf numFmtId="44" fontId="0" fillId="0" borderId="3" xfId="0" applyNumberFormat="1" applyBorder="1" applyAlignment="1">
      <alignment horizontal="center" vertical="center"/>
    </xf>
    <xf numFmtId="44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9" fontId="0" fillId="4" borderId="3" xfId="111" applyFont="1" applyFill="1" applyBorder="1" applyAlignment="1" applyProtection="1">
      <alignment horizontal="center" vertical="center" wrapText="1"/>
      <protection locked="0"/>
    </xf>
    <xf numFmtId="166" fontId="0" fillId="0" borderId="3" xfId="0" applyNumberFormat="1" applyBorder="1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10" fillId="6" borderId="0" xfId="0" applyFont="1" applyFill="1" applyAlignment="1">
      <alignment horizontal="left" wrapText="1"/>
    </xf>
    <xf numFmtId="165" fontId="9" fillId="6" borderId="0" xfId="112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7" borderId="4" xfId="0" applyFont="1" applyFill="1" applyBorder="1" applyAlignment="1">
      <alignment horizontal="right" wrapText="1"/>
    </xf>
    <xf numFmtId="0" fontId="2" fillId="7" borderId="5" xfId="0" applyFont="1" applyFill="1" applyBorder="1" applyAlignment="1">
      <alignment horizontal="right" wrapText="1"/>
    </xf>
    <xf numFmtId="0" fontId="2" fillId="7" borderId="6" xfId="0" applyFont="1" applyFill="1" applyBorder="1" applyAlignment="1">
      <alignment horizontal="right" wrapText="1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</cellXfs>
  <cellStyles count="113"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Euro 2" xfId="112" xr:uid="{00000000-0005-0000-0000-000068000000}"/>
    <cellStyle name="Migliaia 2" xfId="109" xr:uid="{00000000-0005-0000-0000-000069000000}"/>
    <cellStyle name="Normale" xfId="0" builtinId="0"/>
    <cellStyle name="Normale 2" xfId="2" xr:uid="{00000000-0005-0000-0000-00006B000000}"/>
    <cellStyle name="Percentuale" xfId="111" builtinId="5"/>
    <cellStyle name="Valuta" xfId="1" builtinId="4"/>
    <cellStyle name="Valuta 2" xfId="3" xr:uid="{00000000-0005-0000-0000-00006E000000}"/>
    <cellStyle name="Valuta 2 2" xfId="110" xr:uid="{00000000-0005-0000-0000-00006F000000}"/>
    <cellStyle name="Valuta 3" xfId="108" xr:uid="{00000000-0005-0000-0000-00007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13</xdr:row>
      <xdr:rowOff>266700</xdr:rowOff>
    </xdr:from>
    <xdr:to>
      <xdr:col>9</xdr:col>
      <xdr:colOff>762000</xdr:colOff>
      <xdr:row>13</xdr:row>
      <xdr:rowOff>590550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00020B35-5CE6-4BDC-9516-5D36DAA40519}"/>
            </a:ext>
          </a:extLst>
        </xdr:cNvPr>
        <xdr:cNvSpPr/>
      </xdr:nvSpPr>
      <xdr:spPr>
        <a:xfrm>
          <a:off x="13487400" y="9286875"/>
          <a:ext cx="533400" cy="3238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 kern="1200"/>
        </a:p>
      </xdr:txBody>
    </xdr:sp>
    <xdr:clientData/>
  </xdr:twoCellAnchor>
  <xdr:twoCellAnchor>
    <xdr:from>
      <xdr:col>8</xdr:col>
      <xdr:colOff>228600</xdr:colOff>
      <xdr:row>27</xdr:row>
      <xdr:rowOff>266700</xdr:rowOff>
    </xdr:from>
    <xdr:to>
      <xdr:col>8</xdr:col>
      <xdr:colOff>762000</xdr:colOff>
      <xdr:row>27</xdr:row>
      <xdr:rowOff>590550</xdr:rowOff>
    </xdr:to>
    <xdr:sp macro="" textlink="">
      <xdr:nvSpPr>
        <xdr:cNvPr id="3" name="Freccia a sinistra 2">
          <a:extLst>
            <a:ext uri="{FF2B5EF4-FFF2-40B4-BE49-F238E27FC236}">
              <a16:creationId xmlns:a16="http://schemas.microsoft.com/office/drawing/2014/main" id="{1E1C6CB9-F0A0-4989-A1AE-8AACBD8E0963}"/>
            </a:ext>
          </a:extLst>
        </xdr:cNvPr>
        <xdr:cNvSpPr/>
      </xdr:nvSpPr>
      <xdr:spPr>
        <a:xfrm>
          <a:off x="11982450" y="5372100"/>
          <a:ext cx="533400" cy="3238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14" zoomScale="124" zoomScaleNormal="124" workbookViewId="0">
      <selection activeCell="G21" sqref="G21"/>
    </sheetView>
  </sheetViews>
  <sheetFormatPr defaultRowHeight="15" x14ac:dyDescent="0.25"/>
  <cols>
    <col min="1" max="1" width="4.5703125" bestFit="1" customWidth="1"/>
    <col min="2" max="2" width="43.28515625" bestFit="1" customWidth="1"/>
    <col min="3" max="3" width="16.28515625" customWidth="1"/>
    <col min="4" max="4" width="19.42578125" customWidth="1"/>
    <col min="5" max="5" width="18.5703125" customWidth="1"/>
    <col min="6" max="6" width="22.140625" customWidth="1"/>
    <col min="7" max="7" width="22.85546875" customWidth="1"/>
    <col min="8" max="8" width="17.5703125" customWidth="1"/>
    <col min="9" max="9" width="13.140625" bestFit="1" customWidth="1"/>
    <col min="10" max="10" width="18.7109375" customWidth="1"/>
    <col min="11" max="11" width="22.42578125" customWidth="1"/>
    <col min="12" max="12" width="13.140625" bestFit="1" customWidth="1"/>
  </cols>
  <sheetData>
    <row r="1" spans="1:11" ht="31.5" customHeight="1" x14ac:dyDescent="0.25">
      <c r="A1" s="24" t="s">
        <v>51</v>
      </c>
      <c r="B1" s="24"/>
      <c r="C1" s="24"/>
      <c r="D1" s="24"/>
      <c r="E1" s="24"/>
      <c r="F1" s="24"/>
      <c r="G1" s="24"/>
      <c r="H1" s="24"/>
      <c r="I1" s="24"/>
    </row>
    <row r="2" spans="1:11" x14ac:dyDescent="0.25">
      <c r="B2" s="8" t="s">
        <v>8</v>
      </c>
    </row>
    <row r="3" spans="1:11" ht="42" customHeight="1" x14ac:dyDescent="0.25">
      <c r="A3" s="1"/>
      <c r="B3" s="7" t="s">
        <v>13</v>
      </c>
      <c r="C3" s="6"/>
      <c r="D3" s="6"/>
      <c r="E3" s="8"/>
      <c r="F3" s="8"/>
      <c r="G3" s="5"/>
      <c r="H3" s="5"/>
    </row>
    <row r="4" spans="1:11" ht="45" x14ac:dyDescent="0.25">
      <c r="A4" s="2" t="s">
        <v>2</v>
      </c>
      <c r="B4" s="2" t="s">
        <v>0</v>
      </c>
      <c r="C4" s="2" t="s">
        <v>4</v>
      </c>
      <c r="D4" s="2" t="s">
        <v>5</v>
      </c>
      <c r="E4" s="9" t="s">
        <v>7</v>
      </c>
      <c r="F4" s="9" t="s">
        <v>6</v>
      </c>
      <c r="G4" s="9" t="s">
        <v>1</v>
      </c>
      <c r="H4" s="9" t="s">
        <v>41</v>
      </c>
      <c r="I4" s="9" t="s">
        <v>9</v>
      </c>
    </row>
    <row r="5" spans="1:11" ht="30" x14ac:dyDescent="0.25">
      <c r="A5" s="3" t="s">
        <v>3</v>
      </c>
      <c r="B5" s="4" t="s">
        <v>10</v>
      </c>
      <c r="C5" s="18"/>
      <c r="D5" s="18"/>
      <c r="E5" s="18"/>
      <c r="F5" s="18"/>
      <c r="G5" s="3">
        <v>3</v>
      </c>
      <c r="H5" s="17"/>
      <c r="I5" s="16">
        <f>G5*H5</f>
        <v>0</v>
      </c>
    </row>
    <row r="6" spans="1:11" ht="30" x14ac:dyDescent="0.25">
      <c r="A6" s="3" t="s">
        <v>14</v>
      </c>
      <c r="B6" s="4" t="s">
        <v>11</v>
      </c>
      <c r="C6" s="18"/>
      <c r="D6" s="18"/>
      <c r="E6" s="18"/>
      <c r="F6" s="18"/>
      <c r="G6" s="3">
        <v>21</v>
      </c>
      <c r="H6" s="17"/>
      <c r="I6" s="16">
        <f t="shared" ref="I6:I12" si="0">G6*H6</f>
        <v>0</v>
      </c>
    </row>
    <row r="7" spans="1:11" ht="30" x14ac:dyDescent="0.25">
      <c r="A7" s="3" t="s">
        <v>15</v>
      </c>
      <c r="B7" s="4" t="s">
        <v>12</v>
      </c>
      <c r="C7" s="18"/>
      <c r="D7" s="18"/>
      <c r="E7" s="18"/>
      <c r="F7" s="18"/>
      <c r="G7" s="3">
        <v>8</v>
      </c>
      <c r="H7" s="17"/>
      <c r="I7" s="16">
        <f t="shared" si="0"/>
        <v>0</v>
      </c>
    </row>
    <row r="8" spans="1:11" ht="30" x14ac:dyDescent="0.25">
      <c r="A8" s="3" t="s">
        <v>16</v>
      </c>
      <c r="B8" s="4" t="s">
        <v>32</v>
      </c>
      <c r="C8" s="18"/>
      <c r="D8" s="18"/>
      <c r="E8" s="18"/>
      <c r="F8" s="18"/>
      <c r="G8" s="3">
        <v>8</v>
      </c>
      <c r="H8" s="17"/>
      <c r="I8" s="16">
        <f t="shared" si="0"/>
        <v>0</v>
      </c>
    </row>
    <row r="9" spans="1:11" ht="45" x14ac:dyDescent="0.25">
      <c r="A9" s="3" t="s">
        <v>17</v>
      </c>
      <c r="B9" s="4" t="s">
        <v>33</v>
      </c>
      <c r="C9" s="18"/>
      <c r="D9" s="18"/>
      <c r="E9" s="18"/>
      <c r="F9" s="18"/>
      <c r="G9" s="3">
        <v>3</v>
      </c>
      <c r="H9" s="17"/>
      <c r="I9" s="16">
        <f t="shared" si="0"/>
        <v>0</v>
      </c>
    </row>
    <row r="10" spans="1:11" ht="45" x14ac:dyDescent="0.25">
      <c r="A10" s="3" t="s">
        <v>18</v>
      </c>
      <c r="B10" s="4" t="s">
        <v>34</v>
      </c>
      <c r="C10" s="18"/>
      <c r="D10" s="18"/>
      <c r="E10" s="18"/>
      <c r="F10" s="18"/>
      <c r="G10" s="3">
        <v>1</v>
      </c>
      <c r="H10" s="17"/>
      <c r="I10" s="16">
        <f t="shared" si="0"/>
        <v>0</v>
      </c>
    </row>
    <row r="11" spans="1:11" ht="45" x14ac:dyDescent="0.25">
      <c r="A11" s="3" t="s">
        <v>36</v>
      </c>
      <c r="B11" s="4" t="s">
        <v>35</v>
      </c>
      <c r="C11" s="18"/>
      <c r="D11" s="18"/>
      <c r="E11" s="18"/>
      <c r="F11" s="18"/>
      <c r="G11" s="3">
        <v>1</v>
      </c>
      <c r="H11" s="17"/>
      <c r="I11" s="16">
        <f t="shared" si="0"/>
        <v>0</v>
      </c>
    </row>
    <row r="12" spans="1:11" ht="30" x14ac:dyDescent="0.25">
      <c r="A12" s="3" t="s">
        <v>37</v>
      </c>
      <c r="B12" s="4" t="s">
        <v>38</v>
      </c>
      <c r="C12" s="18"/>
      <c r="D12" s="18"/>
      <c r="E12" s="18"/>
      <c r="F12" s="18"/>
      <c r="G12" s="3">
        <v>42</v>
      </c>
      <c r="H12" s="17"/>
      <c r="I12" s="16">
        <f t="shared" si="0"/>
        <v>0</v>
      </c>
    </row>
    <row r="13" spans="1:11" x14ac:dyDescent="0.25">
      <c r="A13" s="29" t="s">
        <v>39</v>
      </c>
      <c r="B13" s="30"/>
      <c r="C13" s="30"/>
      <c r="D13" s="30"/>
      <c r="E13" s="30"/>
      <c r="F13" s="30"/>
      <c r="G13" s="30"/>
      <c r="H13" s="31"/>
      <c r="I13" s="10">
        <f>SUM(I5:I12)</f>
        <v>0</v>
      </c>
    </row>
    <row r="14" spans="1:11" ht="47.25" customHeight="1" x14ac:dyDescent="0.25">
      <c r="A14" s="32" t="s">
        <v>53</v>
      </c>
      <c r="B14" s="33"/>
      <c r="C14" s="33"/>
      <c r="D14" s="33"/>
      <c r="E14" s="33"/>
      <c r="F14" s="33"/>
      <c r="G14" s="33"/>
      <c r="H14" s="34"/>
      <c r="I14" s="15">
        <v>666600</v>
      </c>
      <c r="J14" s="23"/>
      <c r="K14" s="22" t="s">
        <v>50</v>
      </c>
    </row>
    <row r="15" spans="1:11" ht="15" customHeight="1" x14ac:dyDescent="0.25">
      <c r="A15" s="32" t="s">
        <v>40</v>
      </c>
      <c r="B15" s="33"/>
      <c r="C15" s="33"/>
      <c r="D15" s="33"/>
      <c r="E15" s="33"/>
      <c r="F15" s="33"/>
      <c r="G15" s="33"/>
      <c r="H15" s="34"/>
      <c r="I15" s="15">
        <f>I13-I14</f>
        <v>-666600</v>
      </c>
    </row>
    <row r="18" spans="1:12" ht="35.25" customHeight="1" x14ac:dyDescent="0.25">
      <c r="B18" s="12" t="s">
        <v>19</v>
      </c>
    </row>
    <row r="19" spans="1:12" ht="60" x14ac:dyDescent="0.25">
      <c r="A19" s="2" t="s">
        <v>2</v>
      </c>
      <c r="B19" s="2" t="s">
        <v>21</v>
      </c>
      <c r="C19" s="9" t="s">
        <v>1</v>
      </c>
      <c r="D19" s="2" t="s">
        <v>26</v>
      </c>
      <c r="E19" s="2" t="s">
        <v>22</v>
      </c>
      <c r="F19" s="9" t="s">
        <v>27</v>
      </c>
      <c r="G19" s="9" t="s">
        <v>23</v>
      </c>
      <c r="H19" s="9" t="s">
        <v>30</v>
      </c>
      <c r="L19" s="21"/>
    </row>
    <row r="20" spans="1:12" ht="30" x14ac:dyDescent="0.25">
      <c r="A20" s="3" t="s">
        <v>20</v>
      </c>
      <c r="B20" s="4" t="s">
        <v>10</v>
      </c>
      <c r="C20" s="3">
        <v>3</v>
      </c>
      <c r="D20" s="35"/>
      <c r="E20" s="19"/>
      <c r="F20" s="11" t="s">
        <v>31</v>
      </c>
      <c r="G20" s="20">
        <f>H5*E20*C20</f>
        <v>0</v>
      </c>
      <c r="H20" s="14">
        <f>(120-D$20)/12*G20</f>
        <v>0</v>
      </c>
    </row>
    <row r="21" spans="1:12" ht="30" x14ac:dyDescent="0.25">
      <c r="A21" s="3" t="s">
        <v>29</v>
      </c>
      <c r="B21" s="4" t="s">
        <v>11</v>
      </c>
      <c r="C21" s="3">
        <v>21</v>
      </c>
      <c r="D21" s="36"/>
      <c r="E21" s="19"/>
      <c r="F21" s="11" t="s">
        <v>31</v>
      </c>
      <c r="G21" s="20">
        <f>H6*E21*C21</f>
        <v>0</v>
      </c>
      <c r="H21" s="14">
        <f t="shared" ref="H21:H27" si="1">(120-D$20)/12*G21</f>
        <v>0</v>
      </c>
    </row>
    <row r="22" spans="1:12" ht="30" x14ac:dyDescent="0.25">
      <c r="A22" s="3" t="s">
        <v>42</v>
      </c>
      <c r="B22" s="4" t="s">
        <v>12</v>
      </c>
      <c r="C22" s="3">
        <v>8</v>
      </c>
      <c r="D22" s="36"/>
      <c r="E22" s="19"/>
      <c r="F22" s="11" t="s">
        <v>31</v>
      </c>
      <c r="G22" s="20">
        <f>H7*E22*C22</f>
        <v>0</v>
      </c>
      <c r="H22" s="14">
        <f t="shared" si="1"/>
        <v>0</v>
      </c>
    </row>
    <row r="23" spans="1:12" ht="30" x14ac:dyDescent="0.25">
      <c r="A23" s="3" t="s">
        <v>43</v>
      </c>
      <c r="B23" s="4" t="s">
        <v>32</v>
      </c>
      <c r="C23" s="3">
        <v>8</v>
      </c>
      <c r="D23" s="36"/>
      <c r="E23" s="19"/>
      <c r="F23" s="11" t="s">
        <v>31</v>
      </c>
      <c r="G23" s="20">
        <f>H8*E23*C23</f>
        <v>0</v>
      </c>
      <c r="H23" s="14">
        <f t="shared" si="1"/>
        <v>0</v>
      </c>
    </row>
    <row r="24" spans="1:12" ht="45" x14ac:dyDescent="0.25">
      <c r="A24" s="3" t="s">
        <v>44</v>
      </c>
      <c r="B24" s="4" t="s">
        <v>33</v>
      </c>
      <c r="C24" s="3">
        <v>3</v>
      </c>
      <c r="D24" s="36"/>
      <c r="E24" s="19"/>
      <c r="F24" s="11" t="s">
        <v>31</v>
      </c>
      <c r="G24" s="20">
        <f>H9*E24*C24</f>
        <v>0</v>
      </c>
      <c r="H24" s="14">
        <f t="shared" si="1"/>
        <v>0</v>
      </c>
    </row>
    <row r="25" spans="1:12" ht="45" x14ac:dyDescent="0.25">
      <c r="A25" s="3" t="s">
        <v>45</v>
      </c>
      <c r="B25" s="4" t="s">
        <v>34</v>
      </c>
      <c r="C25" s="3">
        <v>1</v>
      </c>
      <c r="D25" s="36"/>
      <c r="E25" s="19"/>
      <c r="F25" s="11" t="s">
        <v>31</v>
      </c>
      <c r="G25" s="20">
        <f t="shared" ref="G25:G27" si="2">H10*E25*C25</f>
        <v>0</v>
      </c>
      <c r="H25" s="14">
        <f t="shared" si="1"/>
        <v>0</v>
      </c>
    </row>
    <row r="26" spans="1:12" ht="45" x14ac:dyDescent="0.25">
      <c r="A26" s="3" t="s">
        <v>46</v>
      </c>
      <c r="B26" s="4" t="s">
        <v>35</v>
      </c>
      <c r="C26" s="3">
        <v>1</v>
      </c>
      <c r="D26" s="36"/>
      <c r="E26" s="19"/>
      <c r="F26" s="11" t="s">
        <v>31</v>
      </c>
      <c r="G26" s="20">
        <f t="shared" si="2"/>
        <v>0</v>
      </c>
      <c r="H26" s="14">
        <f t="shared" si="1"/>
        <v>0</v>
      </c>
    </row>
    <row r="27" spans="1:12" ht="30" x14ac:dyDescent="0.25">
      <c r="A27" s="3" t="s">
        <v>47</v>
      </c>
      <c r="B27" s="4" t="s">
        <v>38</v>
      </c>
      <c r="C27" s="3">
        <v>42</v>
      </c>
      <c r="D27" s="37"/>
      <c r="E27" s="19"/>
      <c r="F27" s="11" t="s">
        <v>31</v>
      </c>
      <c r="G27" s="20">
        <f t="shared" si="2"/>
        <v>0</v>
      </c>
      <c r="H27" s="14">
        <f t="shared" si="1"/>
        <v>0</v>
      </c>
    </row>
    <row r="28" spans="1:12" ht="91.5" customHeight="1" x14ac:dyDescent="0.25">
      <c r="A28" s="28" t="s">
        <v>52</v>
      </c>
      <c r="B28" s="28"/>
      <c r="C28" s="28"/>
      <c r="D28" s="28"/>
      <c r="E28" s="28"/>
      <c r="F28" s="28"/>
      <c r="G28" s="28"/>
      <c r="H28" s="14">
        <f>SUM(H20:H27)</f>
        <v>0</v>
      </c>
      <c r="I28" s="23"/>
      <c r="J28" s="22" t="s">
        <v>50</v>
      </c>
    </row>
    <row r="30" spans="1:12" ht="15.75" x14ac:dyDescent="0.25">
      <c r="A30" s="26" t="s">
        <v>24</v>
      </c>
      <c r="B30" s="26"/>
      <c r="C30" s="26"/>
      <c r="D30" s="26"/>
      <c r="E30" s="26"/>
      <c r="F30" s="26"/>
      <c r="G30" s="26"/>
      <c r="H30" s="26"/>
    </row>
    <row r="31" spans="1:12" ht="15.75" x14ac:dyDescent="0.25">
      <c r="A31" s="27" t="s">
        <v>49</v>
      </c>
      <c r="B31" s="27"/>
      <c r="C31" s="27"/>
      <c r="D31" s="27"/>
      <c r="E31" s="27"/>
      <c r="F31" s="27"/>
      <c r="G31" s="27"/>
      <c r="H31" s="27"/>
    </row>
    <row r="32" spans="1:12" ht="26.25" customHeight="1" x14ac:dyDescent="0.25">
      <c r="A32" s="13" t="s">
        <v>25</v>
      </c>
      <c r="B32" s="13"/>
      <c r="C32" s="13"/>
      <c r="D32" s="13"/>
      <c r="E32" s="13"/>
      <c r="F32" s="13"/>
      <c r="G32" s="13"/>
      <c r="H32" s="13"/>
    </row>
    <row r="33" spans="1:8" ht="25.5" customHeight="1" x14ac:dyDescent="0.25">
      <c r="A33" s="13" t="s">
        <v>28</v>
      </c>
      <c r="B33" s="13"/>
      <c r="C33" s="13"/>
      <c r="D33" s="13"/>
      <c r="E33" s="13"/>
      <c r="F33" s="13"/>
      <c r="G33" s="13"/>
      <c r="H33" s="13"/>
    </row>
    <row r="35" spans="1:8" ht="15.75" x14ac:dyDescent="0.25">
      <c r="A35" s="25" t="s">
        <v>48</v>
      </c>
      <c r="B35" s="25"/>
      <c r="C35" s="25"/>
      <c r="D35" s="25"/>
      <c r="E35" s="25"/>
      <c r="F35" s="25"/>
      <c r="G35" s="25"/>
      <c r="H35" s="25"/>
    </row>
    <row r="36" spans="1:8" ht="36" customHeight="1" x14ac:dyDescent="0.25"/>
  </sheetData>
  <sheetProtection algorithmName="SHA-512" hashValue="mCeUVo4bBkZspPk9i/R8SL8ebaySHeViOvTEJia0/EkAg7L/Qobrm4wIg6PeYF4yIx6xgfVEcC0o+uNgkdF3gA==" saltValue="toNxdGr7QOqcU+5XfK9f2w==" spinCount="100000" sheet="1" objects="1" scenarios="1"/>
  <mergeCells count="9">
    <mergeCell ref="A1:I1"/>
    <mergeCell ref="A35:H35"/>
    <mergeCell ref="A30:H30"/>
    <mergeCell ref="A31:H31"/>
    <mergeCell ref="A28:G28"/>
    <mergeCell ref="A13:H13"/>
    <mergeCell ref="A14:H14"/>
    <mergeCell ref="A15:H15"/>
    <mergeCell ref="D20:D27"/>
  </mergeCells>
  <phoneticPr fontId="8" type="noConversion"/>
  <dataValidations count="2">
    <dataValidation type="decimal" allowBlank="1" showInputMessage="1" showErrorMessage="1" sqref="E20:E27" xr:uid="{00000000-0002-0000-0000-000000000000}">
      <formula1>0</formula1>
      <formula2>0.1</formula2>
    </dataValidation>
    <dataValidation type="whole" allowBlank="1" showInputMessage="1" showErrorMessage="1" sqref="D20:D27" xr:uid="{00000000-0002-0000-0000-000001000000}">
      <formula1>24</formula1>
      <formula2>119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2026-02-13T09:54:54Z</dcterms:modified>
</cp:coreProperties>
</file>