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00" windowWidth="12396" windowHeight="8196" tabRatio="247" activeTab="0"/>
  </bookViews>
  <sheets>
    <sheet name="2015 complessivo" sheetId="1" r:id="rId1"/>
  </sheets>
  <definedNames>
    <definedName name="_xlnm.Print_Area" localSheetId="0">'2015 complessivo'!$A$1:$T$1</definedName>
    <definedName name="OLE_LINK1" localSheetId="0">#REF!</definedName>
    <definedName name="OLE_LINK6" localSheetId="0">'2015 complessivo'!#REF!</definedName>
    <definedName name="OLE_LINK9" localSheetId="0">'2015 complessivo'!#REF!</definedName>
  </definedNames>
  <calcPr fullCalcOnLoad="1"/>
</workbook>
</file>

<file path=xl/sharedStrings.xml><?xml version="1.0" encoding="utf-8"?>
<sst xmlns="http://schemas.openxmlformats.org/spreadsheetml/2006/main" count="2687" uniqueCount="760">
  <si>
    <t>CIG Accordo quadro</t>
  </si>
  <si>
    <t>Totale aggiudicazione per CIG Accordo quadro</t>
  </si>
  <si>
    <t>DISPOSITIVI MEDICI PER SERVIZIO TERRITORIALE 118 - Lotto 8 - GARA AUSL Ferrara</t>
  </si>
  <si>
    <t>DISPOSITIVI MEDICI PER SERVIZIO TERRITORIALE 118 - Lotto 9 - GARA AUSL Ferrara</t>
  </si>
  <si>
    <t>DISPOSITIVI MEDICI PER SERVIZIO TERRITORIALE 118 - Lotto 21 - GARA AUSL Ferrara</t>
  </si>
  <si>
    <t>09238800156</t>
  </si>
  <si>
    <t>04145360378</t>
  </si>
  <si>
    <t>606 + 958</t>
  </si>
  <si>
    <t>Recepimento PA fornitura di DM per Radiologia Interventistica e chirurgia vascolare Lotto 2 - GARA AOUFE</t>
  </si>
  <si>
    <t>Recepimento PA fornitura di DM per Radiologia Interventistica e chirurgia vascolare Lotto 23 - GARA AOUFE</t>
  </si>
  <si>
    <t>Recepimento PA fornitura di DM per Radiologia Interventistica e chirurgia vascolare Lotto 24 - GARA AOUFE</t>
  </si>
  <si>
    <t>Recepimento PA fornitura di DM per Radiologia Interventistica e chirurgia vascolare Lotto 26 - GARA AOUFE</t>
  </si>
  <si>
    <t>Recepimento PA fornitura di DM per Radiologia Interventistica e chirurgia vascolare Lotto 27 - GARA AOUFE</t>
  </si>
  <si>
    <t>Adesione convenzione Intercent per l'acquisto di vaccini antinfluenzali 2015-2016 - VACCINO INTANZA</t>
  </si>
  <si>
    <t>Recepimento PA fornitura di DM per Radiologia Interventistica e chirurgia vascolare Lotto 73 - gara AOUFE</t>
  </si>
  <si>
    <t>Recepimento PA fornitura di DM per Radiologia Interventistica e chirurgia vascolare Lotto 74 - gara AOUFE</t>
  </si>
  <si>
    <t>04947170967</t>
  </si>
  <si>
    <t>Eisai srl</t>
  </si>
  <si>
    <t>04732240967</t>
  </si>
  <si>
    <t>Eli Lilly  Italia spa</t>
  </si>
  <si>
    <t>00426150488</t>
  </si>
  <si>
    <t>L. Molteni &amp; C.spa</t>
  </si>
  <si>
    <t>01286700487</t>
  </si>
  <si>
    <t>Pfizer Italia srl</t>
  </si>
  <si>
    <t>06954380157</t>
  </si>
  <si>
    <t>Pfizer srl</t>
  </si>
  <si>
    <t>02774840595</t>
  </si>
  <si>
    <t>Amgen spa</t>
  </si>
  <si>
    <t>05067060011</t>
  </si>
  <si>
    <t xml:space="preserve">ALEA S.A.S. </t>
  </si>
  <si>
    <t>Fornitura quadriennale di Materiale Poliuso - Monouso - Lotto 30 - AUSL FE</t>
  </si>
  <si>
    <t>Recepimento PA fornitura di DM per Radiologia Interventistica e chirurgia vascolare Lotto 9 - GARA AOUFE</t>
  </si>
  <si>
    <t>CIVIS</t>
  </si>
  <si>
    <t xml:space="preserve">SICURITALIA </t>
  </si>
  <si>
    <t xml:space="preserve">CIVIS Augustus srl </t>
  </si>
  <si>
    <t>ARTSANA S.P.A.</t>
  </si>
  <si>
    <t>BENEFIS S.R.L.</t>
  </si>
  <si>
    <t>Eli Lilly spa</t>
  </si>
  <si>
    <t>1957</t>
  </si>
  <si>
    <t>13065471008</t>
  </si>
  <si>
    <t>AXUS Italiana srl</t>
  </si>
  <si>
    <t>ARVAL Service Lease spa</t>
  </si>
  <si>
    <t xml:space="preserve">51049111D3 </t>
  </si>
  <si>
    <t>1106</t>
  </si>
  <si>
    <t xml:space="preserve">MEDLINE INTERNATIONAL ITALY Srl </t>
  </si>
  <si>
    <t>12244190158</t>
  </si>
  <si>
    <t>Fornitura quadriennale di Materiale Poliuso - Monouso - Lotto 41 - AUSL FE</t>
  </si>
  <si>
    <t>Fornitura quadriennale di Materiale Poliuso - Monouso - Lotto 14 _ AUSL FE</t>
  </si>
  <si>
    <t>Adesione convenzione Intercent per l'acquisto farmaci Viekira,Harvoni e Daklinza</t>
  </si>
  <si>
    <t>26- Affidamento diretto in adesione ad accordo quadro/convenzione</t>
  </si>
  <si>
    <t>Adesione alla convenzione Intercent-ER per l'acquisto di MEDICAZIONE CLASSICA Lotto 29</t>
  </si>
  <si>
    <t>Dompè spa</t>
  </si>
  <si>
    <t>00791570153</t>
  </si>
  <si>
    <t>Gilead Sciences srl</t>
  </si>
  <si>
    <t>Ipsen spa</t>
  </si>
  <si>
    <t>Fornitura quadriennale di Materiale Poliuso - Monouso - Lotto 28 - AUSL FE</t>
  </si>
  <si>
    <t>Recepimento PA fornitura di DM per Radiologia Interventistica e chirurgia vascolare Lotto 97 - GARA AOUFE</t>
  </si>
  <si>
    <t>Alloga Italia srl</t>
  </si>
  <si>
    <t>00101780492</t>
  </si>
  <si>
    <t>Adesione Convenzione Intercent " Ausili per disabili 2 "-</t>
  </si>
  <si>
    <t>Importo Azienda Ospedaliera Univ. di Ferrara IVA escl</t>
  </si>
  <si>
    <t>00421210485</t>
  </si>
  <si>
    <t>06324460150</t>
  </si>
  <si>
    <t>05994810488</t>
  </si>
  <si>
    <t>VIFOR PHARMA ITALIA SRL</t>
  </si>
  <si>
    <t>01554220192</t>
  </si>
  <si>
    <t xml:space="preserve">VIIV HEALTHCARE S.R.L. </t>
  </si>
  <si>
    <t xml:space="preserve">03878140239 </t>
  </si>
  <si>
    <t xml:space="preserve">ZAMBON ITALIA SRL
</t>
  </si>
  <si>
    <t xml:space="preserve">03804220154
</t>
  </si>
  <si>
    <t>1881</t>
  </si>
  <si>
    <t>Adesione convenzione Intercent ER per  il servizio di raccolta,trasporto e conferimento rifiuti sanitari</t>
  </si>
  <si>
    <t>Adesione alla convenzione Intercent-ER per l'acquisto di MEDICAZIONE CLASSICA Lotto 12</t>
  </si>
  <si>
    <t>Recepimento PA fornitura di DM per Radiologia Interventistica e chirurgia vascolare Lotto 75 - gara AOUFE</t>
  </si>
  <si>
    <t>Recepimento PA fornitura di DM per Radiologia Interventistica e chirurgia vascolare Lotto 76 - gara AOUFE</t>
  </si>
  <si>
    <t>Recepimento PA fornitura di DM per Radiologia Interventistica e chirurgia vascolare Lotto 78 - gara AOUFE</t>
  </si>
  <si>
    <t>Recepimento PA fornitura di DM per Radiologia Interventistica e chirurgia vascolare Lotto 79 - gara AOUFE</t>
  </si>
  <si>
    <t>Recepimento PA fornitura di DM per Radiologia Interventistica e chirurgia vascolare Lotto 80 - gara AOUFE</t>
  </si>
  <si>
    <t xml:space="preserve">IOR noleggio riscuotitrici automatiche abilitate al pagamento con carte elettroniche - convenzione intercent-er </t>
  </si>
  <si>
    <t>01590580443</t>
  </si>
  <si>
    <t>02645920592</t>
  </si>
  <si>
    <t xml:space="preserve">DASER Srl </t>
  </si>
  <si>
    <t>02471550265</t>
  </si>
  <si>
    <t>2085</t>
  </si>
  <si>
    <t>Shire Italia spa</t>
  </si>
  <si>
    <t>00643730419</t>
  </si>
  <si>
    <t>606 +
958</t>
  </si>
  <si>
    <t>Recepimento PA fornitura di DM per Radiologia Interventistica e chirurgia vascolare Lotto 58 - GARA AOUFE</t>
  </si>
  <si>
    <t>Recepimento PA fornitura di DM per Radiologia Interventistica e chirurgia vascolare Lotto 17 - GARA AOUFE</t>
  </si>
  <si>
    <t>Recepimento PA fornitura di DM per Radiologia Interventistica e chirurgia vascolare Lotto 18 - GARA AOUFE</t>
  </si>
  <si>
    <t>Adesione convenzione Intercent Arredi Sanitari 2 - lotto 1</t>
  </si>
  <si>
    <t>Recepimento PA fornitura di DM per Radiologia Interventistica e chirurgia vascolare Lotto 82 - gara AOUFE</t>
  </si>
  <si>
    <t>Recepimento PA fornitura di DM per Radiologia Interventistica e chirurgia vascolare Lotto 83 - gara AOUFE</t>
  </si>
  <si>
    <t>Adesione alla convenzione Intercent-ER per l'acquisto di MEDICAZIONE CLASSICA Lotto 25</t>
  </si>
  <si>
    <t xml:space="preserve">COVIDIEN ITALIA Spa </t>
  </si>
  <si>
    <t>08641790152</t>
  </si>
  <si>
    <t xml:space="preserve">PROMOS Spa </t>
  </si>
  <si>
    <t>00794290676</t>
  </si>
  <si>
    <t>01785490408</t>
  </si>
  <si>
    <t>Adesione alla convenzione Intercent-ER per l'acquisto di Personal Computer Desktop e relativi servizi</t>
  </si>
  <si>
    <t>00212840235</t>
  </si>
  <si>
    <t>2419</t>
  </si>
  <si>
    <t>Adesione alla convenzione Intercent-ER di vaccini vari in esclusiva - lotto 14</t>
  </si>
  <si>
    <t>Azienda Usl di Imola - Adesione alla convenzione Intercent Er per l'acquisto di Pc Desktop e alla convenzione Consip per l'acquisto di Pc portatili</t>
  </si>
  <si>
    <t>Adesione  farmaco OLYSIO - Adesione convenzione intercent-er</t>
  </si>
  <si>
    <t>Adesione alla convenzione Intercent-ER per l'acquisto di MEDICAZIONE CLASSICA Lotto 42</t>
  </si>
  <si>
    <t xml:space="preserve">ID &amp; CO Srl </t>
  </si>
  <si>
    <t>Adesione alla convenzione Intercent-ER di vaccini vari in esclusiva - lotto 8</t>
  </si>
  <si>
    <t>COPAG S.P.A.</t>
  </si>
  <si>
    <t>02176330583</t>
  </si>
  <si>
    <t xml:space="preserve">Adesione convenzione intercent-er ausili per disabili 2-lotti 2 e 5 </t>
  </si>
  <si>
    <t>Adesione convenzione intecenter ausili per disabili 2-lotti 2 e 5</t>
  </si>
  <si>
    <t>Adesione alla convenzione Intercent-ER per l'acquisto di MEDICAZIONE CLASSICA Lotto 40</t>
  </si>
  <si>
    <t>1021</t>
  </si>
  <si>
    <t>02006400960</t>
  </si>
  <si>
    <t xml:space="preserve">SIM ITALIA Srl </t>
  </si>
  <si>
    <t>01228210371</t>
  </si>
  <si>
    <t xml:space="preserve">MEDISIZE ITALIA Srl </t>
  </si>
  <si>
    <t>08075151004</t>
  </si>
  <si>
    <t xml:space="preserve">MEDTRONIC ITALIA SPA </t>
  </si>
  <si>
    <t>Recepimento PA fornitura di DM per Radiologia Interventistica e chirurgia vascolare Lotto 67 - gara AOUFE</t>
  </si>
  <si>
    <t>1165</t>
  </si>
  <si>
    <t>Fornitura quadriennale di Materiale Poliuso - Monouso - Lotto 13 - AUSL FE</t>
  </si>
  <si>
    <t>Adesione alla convenzione Intercent-ER per l'acquisto di MEDICAZIONE CLASSICA Lotto 8</t>
  </si>
  <si>
    <t>748</t>
  </si>
  <si>
    <t>231</t>
  </si>
  <si>
    <t>Off.Ortopediche Ferrero srl</t>
  </si>
  <si>
    <t>06872000010</t>
  </si>
  <si>
    <t>02642020156</t>
  </si>
  <si>
    <t>EISAI SRL</t>
  </si>
  <si>
    <t>FERRING SPA</t>
  </si>
  <si>
    <t>07676940153</t>
  </si>
  <si>
    <t>07195130153</t>
  </si>
  <si>
    <t>KUWAIT PETROLEUM ITALIA SPA</t>
  </si>
  <si>
    <t>00435970587</t>
  </si>
  <si>
    <t>Azienda Ospedaliero Universitaria di Bologna-  Affidamento alla società Cup 2000 S.p.A. di servizi professionali per attività di supporto progetti aziendali - anno 2016</t>
  </si>
  <si>
    <t>Cup 2000 S.p.A.</t>
  </si>
  <si>
    <t>Adesione alla convenzione Intercent-ER per l'acquisto di MEDICAZIONE CLASSICA Lotto 24</t>
  </si>
  <si>
    <t>Adesione alla convenzione Intercent-ER di vaccini vari in concorrenza - lotto 13</t>
  </si>
  <si>
    <t>Sanofi Pasteur MSD s.p.a.</t>
  </si>
  <si>
    <t>Fornitura quadriennale di Materiale Poliuso - Monouso - Lotto 11 - AUSL FE</t>
  </si>
  <si>
    <t xml:space="preserve">NOOS  SRL
</t>
  </si>
  <si>
    <t>Adesione alla convenzione Intercent-ER di vaccini vari in esclusiva - lotto 12</t>
  </si>
  <si>
    <t>Adesione alla convenzione Intercent-ER di vaccini vari in esclusiva - lotto 3</t>
  </si>
  <si>
    <t>1822</t>
  </si>
  <si>
    <t>Adesione alla convenzione Consip per l'acquisto di Personal Computer Desktop e relativi servizi</t>
  </si>
  <si>
    <t>CANCELLERIA 4 - ADESIONE INTERCENT-ER</t>
  </si>
  <si>
    <t>1823</t>
  </si>
  <si>
    <t>Adesione NTERCENT-ER di lenti intraoculari e materiale viscoelastico (lotto 4)</t>
  </si>
  <si>
    <t>Adesione Intercenter per ulteriori acquisti di farmaci esclusivi</t>
  </si>
  <si>
    <t>2013</t>
  </si>
  <si>
    <t>Adesione alla convenzione Intercent-ER di vaccini vari in concorrenza - lotto 9</t>
  </si>
  <si>
    <t>2181</t>
  </si>
  <si>
    <t>Adesione alla convenzione Intercent-ER di vaccini vari in concorrenza - lotto 6</t>
  </si>
  <si>
    <t>01693660977</t>
  </si>
  <si>
    <t xml:space="preserve">TELEFLEX MEDICAL S.R.L. </t>
  </si>
  <si>
    <t xml:space="preserve">02804530968 </t>
  </si>
  <si>
    <t>Adesione convenzione Intercent-er "vaccini ad uso umano 2015-2018" - NIMENRIX</t>
  </si>
  <si>
    <t>SANOFI PASTEUR MSD</t>
  </si>
  <si>
    <t>GLAXOSMITHKLINE SPA</t>
  </si>
  <si>
    <t>AXITEA</t>
  </si>
  <si>
    <t>IVRI</t>
  </si>
  <si>
    <t>00310180351</t>
  </si>
  <si>
    <t>Deloitte Consulting S.r.l.</t>
  </si>
  <si>
    <t>03945320962</t>
  </si>
  <si>
    <t>Recepimento PA fornitura di DM per Radiologia Interventistica e chirurgia vascolare Lotto 10 - GARA AOUFE</t>
  </si>
  <si>
    <t>Recepimento PA fornitura di DM per Radiologia Interventistica e chirurgia vascolare Lotto 11 - GARA AOUFE</t>
  </si>
  <si>
    <t>Recepimento PA fornitura di DM per Radiologia Interventistica e chirurgia vascolare Lotto 12 - GARA AOUFE</t>
  </si>
  <si>
    <t>JANNSEN CILAG SPA</t>
  </si>
  <si>
    <t>MSDS ITALIA SRL</t>
  </si>
  <si>
    <t>00422760587</t>
  </si>
  <si>
    <t>ROCHE SPA</t>
  </si>
  <si>
    <t>Fornitura quadriennale di Materiale Poliuso - Monouso - Lotto 62 - AUSL FE</t>
  </si>
  <si>
    <t>2240</t>
  </si>
  <si>
    <t>2213</t>
  </si>
  <si>
    <t>Recepimento PA fornitura di DM per Radiologia Interventistica e chirurgia vascolare Lotto 68 - gara AOUFE</t>
  </si>
  <si>
    <t>Recepimento PA fornitura di DM per Radiologia Interventistica e chirurgia vascolare Lotto 69 - gara AOUFE</t>
  </si>
  <si>
    <t>Recepimento PA fornitura di DM per Radiologia Interventistica e chirurgia vascolare Lotto 70 - gara AOUFE</t>
  </si>
  <si>
    <t>Recepimento PA fornitura di DM per Radiologia Interventistica e chirurgia vascolare Lotto 71 - gara AOUFE</t>
  </si>
  <si>
    <t>Recepimento PA fornitura di DM per Radiologia Interventistica e chirurgia vascolare Lotto 72 - gara AOUFE</t>
  </si>
  <si>
    <t>SALVADORI LUIGI S.P.A.</t>
  </si>
  <si>
    <t>00397360488</t>
  </si>
  <si>
    <t>Adesione convenzione Intercent-er "vaccini ad uso umano 2015-2018" - MMRVAXPRO</t>
  </si>
  <si>
    <t>Adesione convenzione Intercent-er "vaccini ad uso umano 2015-2018" - PRIORIX TETRA</t>
  </si>
  <si>
    <t>Adesione convenzione Intercent-er "vaccini ad uso umano 2015-2018" - VARILIX</t>
  </si>
  <si>
    <t>Adesione convenzione Intercent-er "vaccini ad uso umano 2015-2018" - INFANRIX HEXA</t>
  </si>
  <si>
    <t>Adesione alla convenzione Intercent-ER per l'acquisto di MEDICAZIONE CLASSICA Lotto 39</t>
  </si>
  <si>
    <t>FRA PRODUCTION S.P.A.</t>
  </si>
  <si>
    <t>00104400056</t>
  </si>
  <si>
    <t>Adesione alla convenzione Intercent-ER per l'acquisto di MEDICAZIONE CLASSICA Lotto 26</t>
  </si>
  <si>
    <t>LOHMAN &amp; RAUSCHER S.P.A.</t>
  </si>
  <si>
    <t>0076670595</t>
  </si>
  <si>
    <t>1881+285/16</t>
  </si>
  <si>
    <t>2013+285/16</t>
  </si>
  <si>
    <t>2419+285/16</t>
  </si>
  <si>
    <t>128</t>
  </si>
  <si>
    <t>ASSUT EUROPE Spa</t>
  </si>
  <si>
    <t>02893271201</t>
  </si>
  <si>
    <t>FARMAC ZABBAN S.P.A.</t>
  </si>
  <si>
    <t>606</t>
  </si>
  <si>
    <t xml:space="preserve">N. Determina </t>
  </si>
  <si>
    <t>04981280631</t>
  </si>
  <si>
    <t>Adesione alla convenzione Intercent-ER per l'acquisto di MEDICAZIONE CLASSICA Lotto 16</t>
  </si>
  <si>
    <t>Adesione alla convenzione Intercent-ER per l'acquisto di MEDICAZIONE CLASSICA Lotto 28</t>
  </si>
  <si>
    <t>RAYS S.P.A.</t>
  </si>
  <si>
    <t>01316780426</t>
  </si>
  <si>
    <t>Adesione alla convenzione Intercent-ER per l'acquisto di MEDICAZIONE CLASSICA Lotto 31</t>
  </si>
  <si>
    <t>03918040589</t>
  </si>
  <si>
    <t>02501461202</t>
  </si>
  <si>
    <t>'01693020206</t>
  </si>
  <si>
    <t>06912570964</t>
  </si>
  <si>
    <t>09693591001</t>
  </si>
  <si>
    <t>01262470667</t>
  </si>
  <si>
    <t>840</t>
  </si>
  <si>
    <t>DISPOSITIVI MEDICI PER SERVIZIO TERRITORIALE 118 - Lotto 27 - GARA AUSL Ferrara</t>
  </si>
  <si>
    <t>DISPOSITIVI MEDICI PER SERVIZIO TERRITORIALE 118 - Lotto 28 - GARA AUSL Ferrara</t>
  </si>
  <si>
    <t>Adesione convenzione Intercenter stipulata a seguito di subentro ditta Itc Farma srl - Farmaco Deursil</t>
  </si>
  <si>
    <t>ITC FARMA SRL</t>
  </si>
  <si>
    <t>02158490595</t>
  </si>
  <si>
    <t>Recepimento PA fornitura di DM per Radiologia Interventistica e chirurgia vascolare Lotto 44 - gara AOUFE</t>
  </si>
  <si>
    <t>Recepimento PA fornitura di DM per Radiologia Interventistica e chirurgia vascolare Lotto 45 - gara AOUFE</t>
  </si>
  <si>
    <t>Recepimento PA fornitura di DM per Radiologia Interventistica e chirurgia vascolare Lotto 64 - gara AOUFE</t>
  </si>
  <si>
    <t>Recepimento PA fornitura di DM per Radiologia Interventistica e chirurgia vascolare Lotto 66 - gara AOUFE</t>
  </si>
  <si>
    <t>Recepimento PA fornitura di DM per Radiologia Interventistica e chirurgia vascolare Lotto 55 - GARA AOUFE</t>
  </si>
  <si>
    <t>Recepimento PA fornitura di DM per Radiologia Interventistica e chirurgia vascolare Lotto 56 - GARA AOUFE</t>
  </si>
  <si>
    <t>Recepimento PA fornitura di DM per Radiologia Interventistica e chirurgia vascolare Lotto 57 - GARA AOUFE</t>
  </si>
  <si>
    <t>Recepimento PA fornitura di DM per Radiologia Interventistica e chirurgia vascolare Lotto 47 - GARA AOUFE</t>
  </si>
  <si>
    <t>Recepimento PA fornitura di DM per Radiologia Interventistica e chirurgia vascolare Lotto 49 - GARA AOUFE</t>
  </si>
  <si>
    <t>Recepimento PA fornitura di DM per Radiologia Interventistica e chirurgia vascolare Lotto 48 - GARA AOUFE</t>
  </si>
  <si>
    <t>Recepimento PA fornitura di DM per Radiologia Interventistica e chirurgia vascolare Lotto 51 - GARA AOUFE</t>
  </si>
  <si>
    <t>Recepimento PA fornitura di DM per Radiologia Interventistica e chirurgia vascolare Lotto 52 - GARA AOUFE</t>
  </si>
  <si>
    <t>Recepimento PA fornitura di DM per Radiologia Interventistica e chirurgia vascolare Lotto 50 - GARA AOUFE</t>
  </si>
  <si>
    <t>Recepimento PA fornitura di DM per Radiologia Interventistica e chirurgia vascolare Lotto 53 - GARA AOUFE</t>
  </si>
  <si>
    <t>Recepimento PA fornitura di DM per Radiologia Interventistica e chirurgia vascolare Lotto 54 - GARA AOUFE</t>
  </si>
  <si>
    <t>Recepimento PA fornitura di DM per Radiologia Interventistica e chirurgia vascolare Lotto 90 - gara AOUFE</t>
  </si>
  <si>
    <t>Importo Azienda Montecatone IVA escl.</t>
  </si>
  <si>
    <t>Adesione convenzione Intercent per l'acquisto di vaccini antinfluenzali 2015-2016 - VACCINO AGRIPPAL</t>
  </si>
  <si>
    <t>Adesione convenzione Intercent per l'acquisto di vaccini antinfluenzali 2015-2016 - VACCINO FLUAD</t>
  </si>
  <si>
    <t>MYO SRL</t>
  </si>
  <si>
    <t>03222970406</t>
  </si>
  <si>
    <t>01 - mandante</t>
  </si>
  <si>
    <t>275</t>
  </si>
  <si>
    <t>2064</t>
  </si>
  <si>
    <t>Adesione alla convenzione Intercent-ER per l'acquisto di Pc Desktop per le esigenze dell'Istituto ortopedico Rizzoli di Bologna</t>
  </si>
  <si>
    <t xml:space="preserve">Olidata S.p.A. </t>
  </si>
  <si>
    <t>Adesione alla convenzione Intercent-ER per l'acquisto di MEDICAZIONE CLASSICA Lotto 7</t>
  </si>
  <si>
    <t>Adesione alla convenzione Intercent-ER di vaccini vari in esclusiva - lotto 11</t>
  </si>
  <si>
    <t>Adesione alla convenzione Intercent-ER per l'acquisto di MEDICAZIONE CLASSICA Lotto 23</t>
  </si>
  <si>
    <t>Recepimento PA fornitura di DM per Radiologia Interventistica e chirurgia vascolare Lotto 84 - gara AOUFE</t>
  </si>
  <si>
    <t xml:space="preserve">BAYER DIAGNOSTICS Spa </t>
  </si>
  <si>
    <t>Adesione alla convenzione Intercent-ER per l'acquisto di MEDICAZIONE CLASSICA Lotto 35</t>
  </si>
  <si>
    <t>259</t>
  </si>
  <si>
    <t>1487</t>
  </si>
  <si>
    <t>01889110209</t>
  </si>
  <si>
    <t>Glaxosmithkline s.p.a.</t>
  </si>
  <si>
    <t>Janssen Cilag spa</t>
  </si>
  <si>
    <t>Adesione alla convenzione Intercent-ER di vaccini vari in concorrenza - lotto 10</t>
  </si>
  <si>
    <t>Adesione alla convenzione Intercent-ER di vaccini vari in concorrenza - lotto 11</t>
  </si>
  <si>
    <t>Adesione alla convenzione Intercent-ER di vaccini vari in concorrenza - lotto 12</t>
  </si>
  <si>
    <t>Roche spa</t>
  </si>
  <si>
    <t>Adesione alla convenzione Intercent-ER di vaccini vari in esclusiva - lotto 6</t>
  </si>
  <si>
    <t>Adesione alla convenzione Intercent-ER di vaccini vari in esclusiva - lotto 5</t>
  </si>
  <si>
    <t>Adesione alla convenzione Intercent-ER di vaccini vari in esclusiva - lotto 2</t>
  </si>
  <si>
    <t>Adesione alla convenzione Intercent-ER di vaccini vari in esclusiva - lotto 7</t>
  </si>
  <si>
    <t>Recepimento PA fornitura di DM per Radiologia Interventistica e chirurgia vascolare Lotto 91 - gara AOUFE</t>
  </si>
  <si>
    <t xml:space="preserve">Ulteriore adesione Intercenter farmaci esclusivi al 31/01/2016 </t>
  </si>
  <si>
    <t>Importo AVEN  Iva esclusa</t>
  </si>
  <si>
    <t xml:space="preserve">MERIT MEDICAL ITALY SRL </t>
  </si>
  <si>
    <t xml:space="preserve">BOSTON SCIENTIFIC  SPA </t>
  </si>
  <si>
    <t xml:space="preserve">STRYKER ITALIA SRL </t>
  </si>
  <si>
    <t xml:space="preserve">AB MEDICA SPA </t>
  </si>
  <si>
    <t xml:space="preserve">COVIDIEN ITALIA SPA </t>
  </si>
  <si>
    <t>Adesione alla convenzione Intercent-ER per l'acquisto di MEDICAZIONE CLASSICA Lotto 44</t>
  </si>
  <si>
    <t>Fornitura quadriennale di Materiale Poliuso - Monouso - Lotto 64 - AUSL FE</t>
  </si>
  <si>
    <t>2051</t>
  </si>
  <si>
    <t>Adesione alla convenzione Intercent-ER per l'acquisto di MEDICAZIONE CLASSICA Lotto 11</t>
  </si>
  <si>
    <t>AUSL IMOLA E IOR BOLOGNA - ADESIONE A CONVENZIONE CONSIP "CARBURANTI RETE - FUEL CARD 6" LOTTO 3</t>
  </si>
  <si>
    <t>Recepimento PA fornitura di DM per Radiologia Interventistica e chirurgia vascolare Lotto 1- GARA AOUFE</t>
  </si>
  <si>
    <t>00207810284</t>
  </si>
  <si>
    <t>Astellas Pharma spa</t>
  </si>
  <si>
    <t>04754860155</t>
  </si>
  <si>
    <t>1250</t>
  </si>
  <si>
    <t>718</t>
  </si>
  <si>
    <t>Fornitura quadriennale di Materiale Poliuso - Monouso - Lotto 49 - AUSL FE</t>
  </si>
  <si>
    <t>Fornitura di un sistema per trattamento mini invasivo della patologia emorroidea THD</t>
  </si>
  <si>
    <t>6220732670</t>
  </si>
  <si>
    <t>Recepimento PA fornitura di DM per Radiologia Interventistica e chirurgia vascolare Lotto 3 -GARA AOUFE</t>
  </si>
  <si>
    <t>Recepimento PA fornitura di DM per Radiologia Interventistica e chirurgia vascolare Lotto 7 - GARA AOUFE</t>
  </si>
  <si>
    <t>Recepimento PA fornitura di DM per Radiologia Interventistica e chirurgia vascolare Lotto 8 - GARA AOUFE</t>
  </si>
  <si>
    <t>2065</t>
  </si>
  <si>
    <t>Importo Azienda Ospedaliera Univ. di Bologna IVA escl.</t>
  </si>
  <si>
    <t>Importo Istituto Ortopedico Rizzoli IVA escl.</t>
  </si>
  <si>
    <t>Recepimento PA fornitura di DM per Radiologia Interventistica e chirurgia vascolare Lotto 96 - GARA AOUFE</t>
  </si>
  <si>
    <t>Recepimento PA fornitura di DM per Radiologia Interventistica e chirurgia vascolare Lotto 95 - GARA AOUFE</t>
  </si>
  <si>
    <t>Recepimento PA fornitura di DM per Radiologia Interventistica e chirurgia vascolare Lotto 94 - GARA AOUFE</t>
  </si>
  <si>
    <t>Recepimento PA fornitura di DM per Radiologia Interventistica e chirurgia vascolare Lotto 92 - GARA AOUFE</t>
  </si>
  <si>
    <t>Fornitura quadriennale di Materiale Poliuso - Monouso - Lotto 48 - AUSL FE</t>
  </si>
  <si>
    <t>Importo
ASP SENECA</t>
  </si>
  <si>
    <t>Importo
ASC INSIEME</t>
  </si>
  <si>
    <t>pro Senectute</t>
  </si>
  <si>
    <t>JANSSEN-CILAG SPA</t>
  </si>
  <si>
    <t>Recepimento PA fornitura di DM per Radiologia Interventistica e chirurgia vascolare Lotto 104 - GARA AOUFE</t>
  </si>
  <si>
    <t>Recepimento PA fornitura di DM per Radiologia Interventistica e chirurgia vascolare Lotto 103 - GARA AOUFE</t>
  </si>
  <si>
    <t>Recepimento PA fornitura di DM per Radiologia Interventistica e chirurgia vascolare Lotto 102 - GARA AOUFE</t>
  </si>
  <si>
    <t xml:space="preserve">VALEAS SPA                          </t>
  </si>
  <si>
    <t xml:space="preserve">04874990155 </t>
  </si>
  <si>
    <t>00818630188</t>
  </si>
  <si>
    <t>03169660150</t>
  </si>
  <si>
    <t>07897711003</t>
  </si>
  <si>
    <t>COOP SERVICE S.COOP.O.A.</t>
  </si>
  <si>
    <t>09018810151</t>
  </si>
  <si>
    <t>640</t>
  </si>
  <si>
    <t xml:space="preserve">PHARMA EEC Srl </t>
  </si>
  <si>
    <t>Adesione alla convenzione Intercent-ER per l'acquisto di MEDICAZIONE CLASSICA Lotto 27</t>
  </si>
  <si>
    <t>Fornitura quadriennale di Materiale Poliuso - Monouso - Lotto 16 - AUSL FE</t>
  </si>
  <si>
    <t>Janssen Cilag</t>
  </si>
  <si>
    <t>00962280590</t>
  </si>
  <si>
    <t>11206730159</t>
  </si>
  <si>
    <t>00696360155</t>
  </si>
  <si>
    <t>12572900152</t>
  </si>
  <si>
    <t>EDWARDS LIFESCIENCES ITALIA SPA</t>
  </si>
  <si>
    <t>Bayer spa</t>
  </si>
  <si>
    <t>05849130157</t>
  </si>
  <si>
    <t>Celgene srl</t>
  </si>
  <si>
    <t>2088</t>
  </si>
  <si>
    <t>02689300123</t>
  </si>
  <si>
    <t>07161740159</t>
  </si>
  <si>
    <t>Adesione alla convenzione Consip per l'acquisto di Personal Computer Desktop e relativi servizi lotto 3</t>
  </si>
  <si>
    <t xml:space="preserve">SAGO MEDICA S.R.L.   </t>
  </si>
  <si>
    <t>SAPIOLIFE</t>
  </si>
  <si>
    <t>Adesione a convenzione Intercent- er per service NUTRIZIONE ENTERALE DOMICILIARE</t>
  </si>
  <si>
    <t>071234400157</t>
  </si>
  <si>
    <t>07297190154</t>
  </si>
  <si>
    <t>02123550200</t>
  </si>
  <si>
    <t>03748120155</t>
  </si>
  <si>
    <t>Fornitura quadriennale di Materiale Poliuso - Monouso - Lotto 17 - AUSL FE</t>
  </si>
  <si>
    <t>Fornitura quadriennale di Materiale Poliuso - Monouso - Lotto 18 - AUSL FE</t>
  </si>
  <si>
    <t>Fornitura quadriennale di Materiale Poliuso - Monouso - Lotto 19 - AUSL FE</t>
  </si>
  <si>
    <t>Fornitura quadriennale di Materiale Poliuso - Monouso - Lotto 21 - AUSL FE</t>
  </si>
  <si>
    <t>Fornitura quadriennale di Materiale Poliuso - Monouso - Lotto 22 - AUSL FE</t>
  </si>
  <si>
    <t xml:space="preserve">FARMAC-ZABBAN Spa </t>
  </si>
  <si>
    <t>00322800376</t>
  </si>
  <si>
    <t>Recepimento PA fornitura di DM per Radiologia Interventistica e chirurgia vascolare Lotto 21 - GARA AOUFE</t>
  </si>
  <si>
    <t>Recepimento PA fornitura di DM per Radiologia Interventistica e chirurgia vascolare Lotto 22 - GARA AOUFE</t>
  </si>
  <si>
    <t>Recepimento PA fornitura di DM per Radiologia Interventistica e chirurgia vascolare Lotto 32 - GARA AOUFE</t>
  </si>
  <si>
    <t>DISPOSITIVI MEDICI PER SERVIZIO TERRITORIALE 118 - Lotto 29 - GARA AUSL Ferrara</t>
  </si>
  <si>
    <t>2384</t>
  </si>
  <si>
    <t>Adesione alla Convenzione Intercent "Facchinaggio e trasloco 4"</t>
  </si>
  <si>
    <t>Fornitura quadriennale di Materiale Poliuso - Monouso - Lotto 29 - AUSL FE</t>
  </si>
  <si>
    <t xml:space="preserve">NOVAMEDISAN Srl </t>
  </si>
  <si>
    <t>Adesione alla convenzione Intercenter Lancette pungidito, strisce reattive e sistemi diagnostici per glicemia 2 (ambito ospedaliero) Lotto 4</t>
  </si>
  <si>
    <t>Recepimento PA fornitura di DM per Radiologia Interventistica e chirurgia vascolare Lotto 81 - gara AOUFE</t>
  </si>
  <si>
    <t>02246610162</t>
  </si>
  <si>
    <t>Adesione alla convenzione Intercent-ER per l'acquisto di MEDICAZIONE CLASSICA Lotto 15</t>
  </si>
  <si>
    <t>ARVAL SERVICE LEASE ITALIA SPA</t>
  </si>
  <si>
    <t>04911190488</t>
  </si>
  <si>
    <t>Adesione alla convenzione Intercent-ER per l'acquisto di MEDICAZIONE CLASSICA Lotto 6</t>
  </si>
  <si>
    <t>Adesione alla convenzione Intercent-ER per l'acquisto di MEDICAZIONE CLASSICA Lotto 18</t>
  </si>
  <si>
    <t>Ruolo in RTI</t>
  </si>
  <si>
    <t xml:space="preserve">MUNDIPHARMA PHARMACEUTICALS SRL     </t>
  </si>
  <si>
    <t xml:space="preserve">03859880969 </t>
  </si>
  <si>
    <t>Novartis Vaccines  Influenza srl</t>
  </si>
  <si>
    <t>01391810528</t>
  </si>
  <si>
    <t>Mengozzi Spa</t>
  </si>
  <si>
    <t>02229400409</t>
  </si>
  <si>
    <t xml:space="preserve">LA PATRIA </t>
  </si>
  <si>
    <t>03985330376</t>
  </si>
  <si>
    <t>Adesione alla convenzione Intercent-ER per l'acquisto di MEDICAZIONE CLASSICA Lotto 19</t>
  </si>
  <si>
    <t>Adesione alla convenzione Intercent-ER per l'acquisto di MEDICAZIONE CLASSICA Lotto 20</t>
  </si>
  <si>
    <t>Adesione a  CONSIP per la fornitura di un autoveicolo a noleggio</t>
  </si>
  <si>
    <t>DISPOSITIVI MEDICI PER SERVIZIO TERRITORIALE 118 - Lotto 24 - GARA AUSL Ferrara</t>
  </si>
  <si>
    <t>DISPOSITIVI MEDICI PER SERVIZIO TERRITORIALE 118 - Lotto 20 - GARA AUSL Ferrara</t>
  </si>
  <si>
    <t>DISPOSITIVI MEDICI PER SERVIZIO TERRITORIALE 118 - Lotto 15 - GARA AUSL Ferrara</t>
  </si>
  <si>
    <t>Adesione convenzione INTERCENT-ER ausili per disabili 2-lotti 1 e 7 (Lotto 1)</t>
  </si>
  <si>
    <t>Adesione convenzione INTERCENT-ER ausili per disabili 2-lotti 1 e 7 (Lotto 7)</t>
  </si>
  <si>
    <t>Ulteriore adesione intercent-er per farmaco OLYSIO</t>
  </si>
  <si>
    <t>Recepimento PA fornitura di DM per Radiologia Interventistica e chirurgia vascolare Lotto 39 - gara AOUFE</t>
  </si>
  <si>
    <t>Recepimento PA fornitura di DM per Radiologia Interventistica e chirurgia vascolare Lotto 40 - gara AOUFE</t>
  </si>
  <si>
    <t>Recepimento PA fornitura di DM per Radiologia Interventistica e chirurgia vascolare Lotto  41 - gara AOUFE</t>
  </si>
  <si>
    <t>Recepimento PA fornitura di DM per Radiologia Interventistica e chirurgia vascolare Lotto 43 - gara AOUFE</t>
  </si>
  <si>
    <t>DISPOSITIVI MEDICI PER SERVIZIO TERRITORIALE 118 - Lotto 13 - GARA AUSL Ferrara</t>
  </si>
  <si>
    <t>DISPOSITIVI MEDICI PER SERVIZIO TERRITORIALE 118 - Lotto 14 - GARA AUSL Ferrara</t>
  </si>
  <si>
    <t>Adesione alla convenzione Intercent-ER di vaccini vari in esclusiva - lotto 13</t>
  </si>
  <si>
    <t>07931650589</t>
  </si>
  <si>
    <t xml:space="preserve">BARD SRL </t>
  </si>
  <si>
    <t>C.F. OFFERENTI</t>
  </si>
  <si>
    <t xml:space="preserve"> </t>
  </si>
  <si>
    <t>N. gara</t>
  </si>
  <si>
    <t>Adesione alla convenzione Intercent-ER per l'acquisto di MEDICAZIONE CLASSICA Lotto 10</t>
  </si>
  <si>
    <t>SANTEX S.P.A.</t>
  </si>
  <si>
    <t>00860580158</t>
  </si>
  <si>
    <t>Premiato Stabilimento Tipografico dei Comuni</t>
  </si>
  <si>
    <t>Fornitura quadriennale di Materiale Poliuso - Monouso - Lotto 1 - AUSL FE</t>
  </si>
  <si>
    <t>Fornitura quadriennale di Materiale Poliuso - Monouso - Lotto 4 - AUSL FE</t>
  </si>
  <si>
    <t>MEDIBERG S.R.L.</t>
  </si>
  <si>
    <t>01471280162</t>
  </si>
  <si>
    <t>Adesione alla convenzione Intercent-ER per l'acquisto di MEDICAZIONE CLASSICA Lotto 2</t>
  </si>
  <si>
    <t>2244</t>
  </si>
  <si>
    <t>noleggio di riscuotitrici automatiche per le aziende s.</t>
  </si>
  <si>
    <t>SIGMA</t>
  </si>
  <si>
    <t>Linet Italia srl</t>
  </si>
  <si>
    <t>Linet italia srl</t>
  </si>
  <si>
    <t>00674840152</t>
  </si>
  <si>
    <t>SHIRE ITALIA SPA</t>
  </si>
  <si>
    <t>Importo Azienda USL della Romagna Iva esclusa</t>
  </si>
  <si>
    <t>06741870965</t>
  </si>
  <si>
    <t>616</t>
  </si>
  <si>
    <t>Fornitura quadriennale di Materiale Poliuso - Monouso - Lotto 5 - AUSL FE</t>
  </si>
  <si>
    <t>Recepimento PA fornitura di DM per Radiologia Interventistica e chirurgia vascolare Lotto 13 - GARA AOUFE</t>
  </si>
  <si>
    <t>Recepimento PA fornitura di DM per Radiologia Interventistica e chirurgia vascolare Lotto 14 - GARA AOUFE</t>
  </si>
  <si>
    <t xml:space="preserve">ALLERGAN SPA                        </t>
  </si>
  <si>
    <t>00431030584</t>
  </si>
  <si>
    <t>B.BRAUN MILANO SPA</t>
  </si>
  <si>
    <t>BAXALTA ITALIA SRL</t>
  </si>
  <si>
    <t>08114080156</t>
  </si>
  <si>
    <t>BAYER SPA</t>
  </si>
  <si>
    <t xml:space="preserve">BIOFUTURA PHARMA SPA                </t>
  </si>
  <si>
    <t>05582941000</t>
  </si>
  <si>
    <t>BIOGEN ITALIA SRL</t>
  </si>
  <si>
    <t>01625830748</t>
  </si>
  <si>
    <t>BIOINDUSTRIA L.I.M. SPA</t>
  </si>
  <si>
    <t>01679130060</t>
  </si>
  <si>
    <t>00747170157</t>
  </si>
  <si>
    <t>Fornitura quadriennale di Materiale Poliuso - Monouso - Lotto 52 - AUSL FE</t>
  </si>
  <si>
    <t>Fornitura quadriennale di Materiale Poliuso - Monouso - Lotto 53 - AUSL FE</t>
  </si>
  <si>
    <t>Fornitura quadriennale di Materiale Poliuso - Monouso - Lotto 59 - AUSL FE</t>
  </si>
  <si>
    <t>02790240101</t>
  </si>
  <si>
    <t xml:space="preserve">KALTEK Srl </t>
  </si>
  <si>
    <t xml:space="preserve">JOHNSON &amp; JOHNSON MEDICAL SPA </t>
  </si>
  <si>
    <t>Officina Ortopedica Ferrero srl</t>
  </si>
  <si>
    <t>00488410010</t>
  </si>
  <si>
    <t>2524</t>
  </si>
  <si>
    <t>2534</t>
  </si>
  <si>
    <t xml:space="preserve">AIESI HOSPITAL SERVICE Sas </t>
  </si>
  <si>
    <t>06111530637</t>
  </si>
  <si>
    <t>Adesione a convenzione Intercent per farmaco Daklinza</t>
  </si>
  <si>
    <t>NORDIC PHARMA B.V. SRL</t>
  </si>
  <si>
    <t xml:space="preserve">04516021005 </t>
  </si>
  <si>
    <t>NOVO NORDISK FARMACEUTICI SpA</t>
  </si>
  <si>
    <t>ORION PHARMA SRL</t>
  </si>
  <si>
    <t>05941670969</t>
  </si>
  <si>
    <t>NEUPHARMA
PARI PHARMA GMBH</t>
  </si>
  <si>
    <t>PHARMA MAR SRL</t>
  </si>
  <si>
    <t xml:space="preserve">07858440964 </t>
  </si>
  <si>
    <t xml:space="preserve">PIRAMAL CRITICAL CARE ITALIA SPA    </t>
  </si>
  <si>
    <t xml:space="preserve">03981260239 </t>
  </si>
  <si>
    <t>PROSTRAKAN SRL</t>
  </si>
  <si>
    <t xml:space="preserve">03716240969 </t>
  </si>
  <si>
    <t xml:space="preserve">SIFI SPA                           </t>
  </si>
  <si>
    <t>SIGMA TAU SPA</t>
  </si>
  <si>
    <t xml:space="preserve">00410650584
</t>
  </si>
  <si>
    <t>SINCLAIR   PHARMA  SRL</t>
  </si>
  <si>
    <t xml:space="preserve">04628980965 </t>
  </si>
  <si>
    <t xml:space="preserve">SMITH &amp; NEPHEW Srl </t>
  </si>
  <si>
    <t xml:space="preserve">09331210154
</t>
  </si>
  <si>
    <t>02406911202</t>
  </si>
  <si>
    <t>Gilead Sciences</t>
  </si>
  <si>
    <t>1595</t>
  </si>
  <si>
    <t xml:space="preserve">BENEFIS Srl </t>
  </si>
  <si>
    <t>Recepimento PA fornitura di DM per Radiologia Interventistica e chirurgia vascolare Lotto 42 - gara AOUFE</t>
  </si>
  <si>
    <t>Adesione alla convenzione Intercent-ER per l'acquisto di MEDICAZIONE CLASSICA Lotto 9</t>
  </si>
  <si>
    <t>DEALFA S.R.L.</t>
  </si>
  <si>
    <t>Adesione alla convenzione Intercent-ER per l'acquisto di MEDICAZIONE CLASSICA Lotto 21</t>
  </si>
  <si>
    <t>1405</t>
  </si>
  <si>
    <t>Adesione convenzione Intercent-er per acquisto farmaco edurant</t>
  </si>
  <si>
    <t>Fornitura quadriennale di Materiale Poliuso - Monouso - Lotto 42 - AUSL FE</t>
  </si>
  <si>
    <t>Fornitura quadriennale di Materiale Poliuso - Monouso - Lotto 43 - AUSL FE</t>
  </si>
  <si>
    <t>Fornitura quadriennale di Materiale Poliuso - Monouso - Lotto 31 - AUSL FE</t>
  </si>
  <si>
    <t>Adesione alla convenzione Intercent-ER per l'acquisto di MEDICAZIONE CLASSICA Lotto 43</t>
  </si>
  <si>
    <t>PAUL HARTMANN S.P.A.</t>
  </si>
  <si>
    <t>07179150151</t>
  </si>
  <si>
    <t>H.S. HOSPITAL SERVICE SPA</t>
  </si>
  <si>
    <t>VIGEO srl</t>
  </si>
  <si>
    <t xml:space="preserve">TELEFLEX MEDICAL SRL </t>
  </si>
  <si>
    <t>W.L.GORE &amp; ASSOCIATI  SRL</t>
  </si>
  <si>
    <t xml:space="preserve">DELTA MED SPA </t>
  </si>
  <si>
    <t xml:space="preserve">APPLIED MEDICAL DISTRIBUTION EUROPE BV - Filiale Italiana </t>
  </si>
  <si>
    <t>POLLUTION HOSPITAL SRL</t>
  </si>
  <si>
    <t>LE MAITRE VASCULAR Srl</t>
  </si>
  <si>
    <t>02292260599</t>
  </si>
  <si>
    <t xml:space="preserve">G.P.S. Srl </t>
  </si>
  <si>
    <t>01672950167</t>
  </si>
  <si>
    <t>01835220482</t>
  </si>
  <si>
    <t>Olidata S.p.A.</t>
  </si>
  <si>
    <t>Abbvie srl</t>
  </si>
  <si>
    <t>Bristol Myers Squibb</t>
  </si>
  <si>
    <t>COOK ITALIA SRL</t>
  </si>
  <si>
    <t>00227010139</t>
  </si>
  <si>
    <t>511</t>
  </si>
  <si>
    <t>Fornitura quadriennale di Materiale Poliuso - Monouso - Lotto 45 - AUSL FE</t>
  </si>
  <si>
    <t>Fornitura quadriennale di Materiale Poliuso - Monouso - Lotto 46 - AUSL FE</t>
  </si>
  <si>
    <t>1134</t>
  </si>
  <si>
    <t xml:space="preserve">01539990349 </t>
  </si>
  <si>
    <t>GEDEON RITCHER ITALIA SRL</t>
  </si>
  <si>
    <t>849</t>
  </si>
  <si>
    <t>THD Spa</t>
  </si>
  <si>
    <t>Recepimento PA fornitura di DM per Radiologia Interventistica e chirurgia vascolare Lotto 46 - GARA AOUFE</t>
  </si>
  <si>
    <t xml:space="preserve">Adesione alla convenzione Intercent-ER Servizi convergenti ed integrati di trasmissione dati e voce su reti fisse e mobili - componente dati </t>
  </si>
  <si>
    <t>Adesione alle convenzioni stipulate dall'Agenzia Regionale Intercenter Farmaci esclusivi 2015-2017</t>
  </si>
  <si>
    <t xml:space="preserve">Converge S.p.A. </t>
  </si>
  <si>
    <t>04472901000</t>
  </si>
  <si>
    <t xml:space="preserve">SIGMA SPA
</t>
  </si>
  <si>
    <t>01122350380</t>
  </si>
  <si>
    <t>02405040284</t>
  </si>
  <si>
    <t xml:space="preserve">Adesione alla convenzione Consip per l'acquisto di licenze d'uso Microsoft </t>
  </si>
  <si>
    <t>Fujitsu Technology Solutions S.p.A.</t>
  </si>
  <si>
    <t>02897010969</t>
  </si>
  <si>
    <t>Recepimento PA fornitura di DM per Radiologia Interventistica e chirurgia vascolare Lotto 5 - GARA AOUFE</t>
  </si>
  <si>
    <t>Recepimento PA fornitura di DM per Radiologia Interventistica e chirurgia vascolare Lotto 6 - GARA AOUFE</t>
  </si>
  <si>
    <t>00735390155</t>
  </si>
  <si>
    <t>GLAXOSMITHKLINE S.P.A</t>
  </si>
  <si>
    <t>NOVARTIS FARMA SPA</t>
  </si>
  <si>
    <t>PFIZER  SRL</t>
  </si>
  <si>
    <t>PFIZER ITALIA SRL</t>
  </si>
  <si>
    <t>SANDOZ SPA</t>
  </si>
  <si>
    <t xml:space="preserve">TEVA ITALIA S.R.L.                  </t>
  </si>
  <si>
    <t>UCB PHARMA SPA</t>
  </si>
  <si>
    <t>00471770016</t>
  </si>
  <si>
    <t>01807620404</t>
  </si>
  <si>
    <t>04313250377</t>
  </si>
  <si>
    <t xml:space="preserve">FIAB Spa </t>
  </si>
  <si>
    <t>Oggetto del Lotto identificato dal CIG</t>
  </si>
  <si>
    <t>Importo Azienda USL di Imola IVA escl.</t>
  </si>
  <si>
    <t>Ruolo per RTI</t>
  </si>
  <si>
    <t>24 - Affidamento diretto a soc in house</t>
  </si>
  <si>
    <t>1870</t>
  </si>
  <si>
    <t xml:space="preserve">3 M ITALIA Spa </t>
  </si>
  <si>
    <t>Servizio Acquisti Metropolitano</t>
  </si>
  <si>
    <t>DISPOSITIVI MEDICI PER SERVIZIO TERRITORIALE 118 - Lotto 26 - GARA AUSL Ferrara</t>
  </si>
  <si>
    <t>Adesione alla convenzione Intercent per Arredi Sanitari 2 lotto 1</t>
  </si>
  <si>
    <t>02879890982</t>
  </si>
  <si>
    <t xml:space="preserve">Adesione convenzione Intercent - Acquisizione di un sistema software, dell’impianto tecnologico e di servizi correlati per la gestione informatizzata unitaria delle risorse umane delle Aziende sanitarie (sistema GRU) </t>
  </si>
  <si>
    <t>Telecom Italia Spa</t>
  </si>
  <si>
    <t xml:space="preserve">Adesione alla Convenzione Intercent ER per i servizi di vigilanza armata portierato e manutenzione impianti  </t>
  </si>
  <si>
    <t>977</t>
  </si>
  <si>
    <t>Adesione alla convenzione Intercent-ER di vaccini vari in concorrenza - lotto 7</t>
  </si>
  <si>
    <t>Importo Azienda USL di Ferrara IVA escl</t>
  </si>
  <si>
    <t>Fornitura quadriennale di Materiale Poliuso - Monouso - Lotto 27 - AUSL FE</t>
  </si>
  <si>
    <t>Fornitura quadriennale di Materiale Poliuso - Monouso - Lotto 60 - AUSL FE</t>
  </si>
  <si>
    <t>08082461008</t>
  </si>
  <si>
    <t>Adesione alla convenzione Intercent-ER di vaccini vari in esclusiva - lotto 9</t>
  </si>
  <si>
    <t>606
958</t>
  </si>
  <si>
    <t>11264670156</t>
  </si>
  <si>
    <t>Recepimento PA fornitura di DM per Radiologia Interventistica e chirurgia vascolare Lotto 59 - GARA AOUFE</t>
  </si>
  <si>
    <t>Recepimento PA fornitura di DM per Radiologia Interventistica e chirurgia vascolare Lotto 61 - GARA AOUFE</t>
  </si>
  <si>
    <t>Adesione a convenzione intercent-ER CARTA IN RISME 4</t>
  </si>
  <si>
    <t>2431</t>
  </si>
  <si>
    <t xml:space="preserve">LA PATRIA SRL </t>
  </si>
  <si>
    <t>03801140371</t>
  </si>
  <si>
    <t>01042410405</t>
  </si>
  <si>
    <t>07424950157</t>
  </si>
  <si>
    <t>DISPOSITIVI MEDICI PER SERVIZIO TERRITORIALE 118 - Lotto 18 - GARA AUSL Ferrara</t>
  </si>
  <si>
    <t>DISPOSITIVI MEDICI PER SERVIZIO TERRITORIALE 118 - Lotto 23 - GARA AUSL Ferrara</t>
  </si>
  <si>
    <t>DISPOSITIVI MEDICI PER SERVIZIO TERRITORIALE 118 - Lotto 22 - GARA AUSL Ferrara</t>
  </si>
  <si>
    <t>DISPOSITIVI MEDICI PER SERVIZIO TERRITORIALE 118 - Lotto 25 - GARA AUSL Ferrara</t>
  </si>
  <si>
    <t>Adesione alla convenzione Intercenter Lenti intraoculari e materiale viscoelastico - Lotto 4</t>
  </si>
  <si>
    <t xml:space="preserve">VALSECCHI GIOVANNI SRL </t>
  </si>
  <si>
    <t>CNS consorzio nazionale servizi Soc.Coop</t>
  </si>
  <si>
    <t>02</t>
  </si>
  <si>
    <t>0360984370</t>
  </si>
  <si>
    <t xml:space="preserve">CICLAT Soc.Coop. </t>
  </si>
  <si>
    <t>01</t>
  </si>
  <si>
    <t>Adesione alla convenzione Intercent-ER per l'acquisto di MEDICAZIONE CLASSICA Lotto 22</t>
  </si>
  <si>
    <t>BRISTOL MYERS SQUIBB SRL</t>
  </si>
  <si>
    <t>00082130592</t>
  </si>
  <si>
    <t xml:space="preserve">CARBINI Srl 
Ex MT PLUS Srl </t>
  </si>
  <si>
    <t>02397660420</t>
  </si>
  <si>
    <t>06068041000</t>
  </si>
  <si>
    <t>2132</t>
  </si>
  <si>
    <t>Fornitura quadriennale di Materiale Poliuso - Monouso - Lotto 25 - AUSL FE</t>
  </si>
  <si>
    <t>Fornitura quadriennale di Materiale Poliuso - Monouso - Lotto 26 - AUSL FE</t>
  </si>
  <si>
    <t xml:space="preserve">BAUSCH &amp; LOMB IOM Spa </t>
  </si>
  <si>
    <t>07393830158</t>
  </si>
  <si>
    <t>Adesione intercent-ER "carta in risme 4" prt AUSL IMOLA E IOR</t>
  </si>
  <si>
    <t>Valsecchi Giovanni srl</t>
  </si>
  <si>
    <t>00585580160</t>
  </si>
  <si>
    <t>Adesione alla convenzione Intercent-ER di vaccini vari in concorrenza - lotto 8</t>
  </si>
  <si>
    <t>00100190610</t>
  </si>
  <si>
    <t>Struttura proponente</t>
  </si>
  <si>
    <t>Fornitura quadriennale di Materiale Poliuso - Monouso - Lotto 15 - AUSL FE</t>
  </si>
  <si>
    <t>2279</t>
  </si>
  <si>
    <t>DISPOSITIVI MEDICI PER SERVIZIO TERRITORIALE 118 - Lotto 10 - GARA AUSL Ferrara</t>
  </si>
  <si>
    <t>DISPOSITIVI MEDICI PER SERVIZIO TERRITORIALE 118 - Lotto 16 - GARA AUSL Ferrara</t>
  </si>
  <si>
    <t>DISPOSITIVI MEDICI PER SERVIZIO TERRITORIALE 118 - Lotto 17 - GARA AUSL Ferrara</t>
  </si>
  <si>
    <t>1088 + 2295</t>
  </si>
  <si>
    <t>1111 + 2295</t>
  </si>
  <si>
    <t>1111 +2295</t>
  </si>
  <si>
    <t>1227</t>
  </si>
  <si>
    <r>
      <t>260</t>
    </r>
    <r>
      <rPr>
        <sz val="10"/>
        <rFont val="Arial"/>
        <family val="2"/>
      </rPr>
      <t xml:space="preserve">
annullata  e</t>
    </r>
    <r>
      <rPr>
        <b/>
        <sz val="10"/>
        <rFont val="Arial"/>
        <family val="2"/>
      </rPr>
      <t xml:space="preserve"> 527</t>
    </r>
  </si>
  <si>
    <t xml:space="preserve">Elenco operatori invitati a presentare offerta </t>
  </si>
  <si>
    <t>Aggiudicatario</t>
  </si>
  <si>
    <t>Adesione alla convenzione Intercent-ER per l'acquisto di MEDICAZIONE CLASSICA Lotto 30</t>
  </si>
  <si>
    <t>Adesione alla convenzione consip noleggio autoveicoli senza conducente IOR</t>
  </si>
  <si>
    <t>SOFAR SPA</t>
  </si>
  <si>
    <t>01921940340</t>
  </si>
  <si>
    <t>Recepimento PA fornitura di DM per Radiologia Interventistica e chirurgia vascolare Lotto 20 - GARA AOUFE</t>
  </si>
  <si>
    <t>Sanofi spa</t>
  </si>
  <si>
    <t>00832400154</t>
  </si>
  <si>
    <t>Sooft Italia spa</t>
  </si>
  <si>
    <t>01624020440</t>
  </si>
  <si>
    <t xml:space="preserve">ST. JUDE MEDICAL  SPA </t>
  </si>
  <si>
    <t>ABBOTT SRL</t>
  </si>
  <si>
    <t>864</t>
  </si>
  <si>
    <t>Actelion Pharmac. Italia srl</t>
  </si>
  <si>
    <t>01275170080</t>
  </si>
  <si>
    <t>Recepimento PA fornitura di DM per Radiologia Interventistica e chirurgia vascolare Lotto 30 - GARA AOUFE</t>
  </si>
  <si>
    <t>Recepimento PA fornitura di DM per Radiologia Interventistica e chirurgia vascolare Lotto  31 - GARA AOUFE</t>
  </si>
  <si>
    <t>DISPOSITIVI MEDICI PER SERVIZIO TERRITORIALE 118 - Lotto 11 - GARA AUSL Ferrara</t>
  </si>
  <si>
    <t>DISPOSITIVI MEDICI PER SERVIZIO TERRITORIALE 118 - Lotto 12 - GARA AUSL Ferrara</t>
  </si>
  <si>
    <t>00122890874</t>
  </si>
  <si>
    <t>G.TIOZZO SAS</t>
  </si>
  <si>
    <t>01678220235</t>
  </si>
  <si>
    <t>Avec- Adesione ulteriore convenzione stipulata dall'Agenzia Regionale Intercenter Farmaci esclusivi 2015-2017</t>
  </si>
  <si>
    <t>Recepimento PA fornitura di DM per Radiologia Interventistica e chirurgia vascolare Lotto 100 - GARA AOUFE</t>
  </si>
  <si>
    <t>Recepimento PA fornitura di DM per Radiologia Interventistica e chirurgia vascolare Lotto 99 - GARA AOUFE</t>
  </si>
  <si>
    <t>Recepimento PA fornitura di DM per Radiologia Interventistica e chirurgia vascolare Lotto 98 - GARA AOUFE</t>
  </si>
  <si>
    <t>Adesione convenzione intercent-er servizi di vigilanza  armata portierato manutenzione impianti e controllo accessi per immobili uso sanitario per AUSL IMOLA</t>
  </si>
  <si>
    <t>Adesione alla convenzione Intercent-ER per l'acquisto di MEDICAZIONE CLASSICA Lotto 38</t>
  </si>
  <si>
    <t>FA.SE. S.R.L.</t>
  </si>
  <si>
    <t>03578710729</t>
  </si>
  <si>
    <t>RTI Dedalus s.p.a.</t>
  </si>
  <si>
    <t>Info Line S.r.l.</t>
  </si>
  <si>
    <t>Codifi srl</t>
  </si>
  <si>
    <t>00741180152</t>
  </si>
  <si>
    <t>Correvio Italia srl</t>
  </si>
  <si>
    <t>06184490966</t>
  </si>
  <si>
    <t>03428610152</t>
  </si>
  <si>
    <t>SUN PHARMACEUTICALS ITALIA SRL</t>
  </si>
  <si>
    <t>06171190967</t>
  </si>
  <si>
    <t>TAKEDA ITALIA SPA</t>
  </si>
  <si>
    <t>THEA FARMA SPA</t>
  </si>
  <si>
    <t xml:space="preserve">07649050965 </t>
  </si>
  <si>
    <t xml:space="preserve">THERABEL GIENNE PHARMA SPA                                                                          </t>
  </si>
  <si>
    <t>11957290155</t>
  </si>
  <si>
    <t>C.F. Stazione appaltante</t>
  </si>
  <si>
    <t>ANALYTICAL SERVICE Srl</t>
  </si>
  <si>
    <t>04878310962</t>
  </si>
  <si>
    <t>Adesione alla convenzione Intercenter Lenti intraoculari, soluzioni e custom pack - Lotti 1 e 4</t>
  </si>
  <si>
    <t>1146</t>
  </si>
  <si>
    <t>GRIFOLS ITALIA  SPA</t>
  </si>
  <si>
    <t xml:space="preserve">10852890150 </t>
  </si>
  <si>
    <t>HOSPIRA ITALIA SRL</t>
  </si>
  <si>
    <t>IBSA FARMACEUTICI ITALIA SRL</t>
  </si>
  <si>
    <t>INNOVA PHARMA SPA S.U.</t>
  </si>
  <si>
    <t>90032460322</t>
  </si>
  <si>
    <t xml:space="preserve">ITALFARMACO SPA                     </t>
  </si>
  <si>
    <t>00737420158</t>
  </si>
  <si>
    <t>L.MOLTENI &amp; C. SPA F.LLI ALITTI</t>
  </si>
  <si>
    <t>MEDA PHARMA SPA</t>
  </si>
  <si>
    <t>00846530152</t>
  </si>
  <si>
    <t>MEDAC PHARMA</t>
  </si>
  <si>
    <t>MERCK SERONO SPA</t>
  </si>
  <si>
    <t>00399800580</t>
  </si>
  <si>
    <t>MERZ PHARMA ITALIA SRL</t>
  </si>
  <si>
    <t xml:space="preserve">04935110967 </t>
  </si>
  <si>
    <t>MSD  ITALIA SRL</t>
  </si>
  <si>
    <t>Adesione alla convenzione Intercent-ER di vaccini vari in concorrenza - lotto 1</t>
  </si>
  <si>
    <t>Adesione alla convenzione Intercent-ER di vaccini vari in concorrenza - lotto 3</t>
  </si>
  <si>
    <t>Adesione alla convenzione Intercent-ER di vaccini vari in concorrenza - lotto 4</t>
  </si>
  <si>
    <t>Importo  aggiudicazione Azienda USL di Bologna IVA escl.</t>
  </si>
  <si>
    <t>Adesione alla convenzione Intercent-ER di vaccini vari in esclusiva - lotto 16</t>
  </si>
  <si>
    <t>Adesione alla convenzione Intercent-ER di vaccini vari in esclusiva - lotto 15</t>
  </si>
  <si>
    <t>Presa d'atto della det. 169/2015 dell'AUSL FE fornitura stampati tipografici per AVEC</t>
  </si>
  <si>
    <t>Recepimento PA fornitura di DM per Radiologia Interventistica e chirurgia vascolare Lotto 85 - gara AOUFE</t>
  </si>
  <si>
    <t>Recepimento PA fornitura di DM per Radiologia Interventistica e chirurgia vascolare Lotto 86 - gara AOUFE</t>
  </si>
  <si>
    <t>Recepimento PA fornitura di DM per Radiologia Interventistica e chirurgia vascolare Lotto 87 - gara AOUFE</t>
  </si>
  <si>
    <t>Recepimento PA fornitura di DM per Radiologia Interventistica e chirurgia vascolare Lotto 88 - gara AOUFE</t>
  </si>
  <si>
    <t>Recepimento PA fornitura di DM per Radiologia Interventistica e chirurgia vascolare Lotto 89 - gara AOUFE</t>
  </si>
  <si>
    <t>967</t>
  </si>
  <si>
    <t>C.F. aggiudicatario</t>
  </si>
  <si>
    <t xml:space="preserve">Vassilli </t>
  </si>
  <si>
    <t>02333890289</t>
  </si>
  <si>
    <t>Otto Bock Soluzioni Ortopediche</t>
  </si>
  <si>
    <t>02372010351</t>
  </si>
  <si>
    <t>IOR SEDE DI BAGHERIA (PA) - ADESIONE A CONVENZIONE CONSIP "CARBURANTI RETE - FUEL CARD 6" LOTTO 5</t>
  </si>
  <si>
    <t>BOEHRINGER INGELHEIM ITALIA SPA</t>
  </si>
  <si>
    <t>BRISTOL-MYERS SQUIBB SRL</t>
  </si>
  <si>
    <t xml:space="preserve"> IBA MOLECULAR ITALY SRL
 </t>
  </si>
  <si>
    <t>13342400150</t>
  </si>
  <si>
    <t xml:space="preserve">CRINOS SPA          </t>
  </si>
  <si>
    <t xml:space="preserve">03481280968 </t>
  </si>
  <si>
    <t>CSL BEHRING SPA</t>
  </si>
  <si>
    <t>Adesione alla convenzione Intercent-ER per l'acquisto di MEDICAZIONE CLASSICA Lotto17</t>
  </si>
  <si>
    <t>CODISAN S.P.A.</t>
  </si>
  <si>
    <t>00784230872</t>
  </si>
  <si>
    <t xml:space="preserve">OLIDATA S.p.A. </t>
  </si>
  <si>
    <t xml:space="preserve">OSCAR BOSCAROL S.R.L. </t>
  </si>
  <si>
    <t>01458460217</t>
  </si>
  <si>
    <t>AIESI HOSPITAL SERVICE</t>
  </si>
  <si>
    <t>EMIMED TECH S.R.L.</t>
  </si>
  <si>
    <t xml:space="preserve">02048200352 </t>
  </si>
  <si>
    <t xml:space="preserve">SPENCER ITALIA S.R.L. </t>
  </si>
  <si>
    <t>01633870348</t>
  </si>
  <si>
    <t xml:space="preserve">FERNO WASHINGTON ITALIA S.R.L.  </t>
  </si>
  <si>
    <t xml:space="preserve">Adesione alla convenzione Intercent-ER per l'acquisto di PC Desktop e relativi servizi per le esigenze dell'Azienda Ospedaliero Universitaria di Bologna </t>
  </si>
  <si>
    <t>1791</t>
  </si>
  <si>
    <t>1029</t>
  </si>
  <si>
    <t>Fornitura quadriennale di Materiale Poliuso - Monouso - Lotto 7 - AUSL FE</t>
  </si>
  <si>
    <t>Fornitura quadriennale di Materiale Poliuso - Monouso - Lotto 9 - AUSL FE</t>
  </si>
  <si>
    <t>Recepimento PA fornitura di DM per Radiologia Interventistica e chirurgia vascolare Lotto 28 - GARA AOUFE</t>
  </si>
  <si>
    <t>Recepimento PA fornitura di DM per Radiologia Interventistica e chirurgia vascolare Lotto 29 - GARA AOUFE</t>
  </si>
  <si>
    <t>Recepimento PA fornitura di DM per Radiologia Interventistica e chirurgia vascolare Lotto 33 - GARA AOUFE</t>
  </si>
  <si>
    <t>Recepimento PA fornitura di DM per Radiologia Interventistica e chirurgia vascolare Lotto 36 - GARA AOUFE</t>
  </si>
  <si>
    <t>Recepimento PA fornitura di DM per Radiologia Interventistica e chirurgia vascolare Lotto 37 - GARA AOUFE</t>
  </si>
  <si>
    <t>Recepimento PA fornitura di DM per Radiologia Interventistica e chirurgia vascolare Lotto 38 - GARA AOUFE</t>
  </si>
  <si>
    <t>Recepimento PA fornitura di DM per Radiologia Interventistica e chirurgia vascolare Lotto 35 - GARA AOUFE</t>
  </si>
  <si>
    <t>Recepimento PA fornitura di DM per Radiologia Interventistica e chirurgia vascolare Lotto 105 - GARA AOUFE</t>
  </si>
  <si>
    <t>Fornitura quadriennale di Materiale Poliuso - Monouso - Lotto 10 - AUSL FE</t>
  </si>
  <si>
    <t>Adesione alla convenzione Intercent-ER per l'acquisto di MEDICAZIONE CLASSICA Lotto 34</t>
  </si>
  <si>
    <t>Recepimento PA fornitura di DM per Radiologia Interventistica e chirurgia vascolare Lotto 16 - GARA AOUFE</t>
  </si>
  <si>
    <t>Recepimento PA fornitura di DM per Radiologia Interventistica e chirurgia vascolare Lotto 62 - GARA AOUFE</t>
  </si>
  <si>
    <t>ASTRAZENECA SPA</t>
  </si>
  <si>
    <t>Fornitura di pile in  Area Vasta - gara AUSL di Ferrara</t>
  </si>
  <si>
    <t>Adesione alla convenzione Intercent-ER per l'acquisto di MEDICAZIONE CLASSICA Lotto 4</t>
  </si>
  <si>
    <t>1316</t>
  </si>
  <si>
    <t>Converge S.p.A.</t>
  </si>
  <si>
    <t>Novartis Vaccines and Diagnostic srl</t>
  </si>
  <si>
    <t>01392770465</t>
  </si>
  <si>
    <t>Pfizer Italia spa</t>
  </si>
  <si>
    <t>02 - Mandataria</t>
  </si>
  <si>
    <t>02-Mandataria</t>
  </si>
  <si>
    <t>01-Mandante</t>
  </si>
  <si>
    <t>DISPOSITIVI MEDICI PER SERVIZIO TERRITORIALE 118 - Lotto 2 - GARA AUSL Ferrara</t>
  </si>
  <si>
    <t>DISPOSITIVI MEDICI PER SERVIZIO TERRITORIALE 118 - Lotto 3 - GARA AUSL Ferrara</t>
  </si>
  <si>
    <t>DISPOSITIVI MEDICI PER SERVIZIO TERRITORIALE 118 - Lotto 4 - GARA AUSL Ferrara</t>
  </si>
  <si>
    <t>DISPOSITIVI MEDICI PER SERVIZIO TERRITORIALE 118 - Lotto 5 - GARA AUSL Ferrara</t>
  </si>
  <si>
    <t>DISPOSITIVI MEDICI PER SERVIZIO TERRITORIALE 118 - Lotto 6 - GARA AUSL Ferrara</t>
  </si>
  <si>
    <t>DISPOSITIVI MEDICI PER SERVIZIO TERRITORIALE 118 - Lotto 7 - GARA AUSL Ferrara</t>
  </si>
  <si>
    <t>Procedura di scelta del contraente</t>
  </si>
  <si>
    <t>05991060582</t>
  </si>
  <si>
    <t>ABBVIE SRL</t>
  </si>
  <si>
    <t>11187430159</t>
  </si>
  <si>
    <t>GILEAD SCIENCES SRL</t>
  </si>
  <si>
    <t xml:space="preserve">H.S. HOSPITAL SERVICE Spa </t>
  </si>
  <si>
    <t>04742650585</t>
  </si>
  <si>
    <t xml:space="preserve">MEDTRONIC ITALIA Spa </t>
  </si>
  <si>
    <t xml:space="preserve">MON &amp; TEX Spa </t>
  </si>
  <si>
    <t>03235650482</t>
  </si>
  <si>
    <t>Fornitura quadriennale di Materiale Poliuso - Monouso - Lotto 23 - AUSL FE</t>
  </si>
  <si>
    <t>Fornitura quadriennale di Materiale Poliuso - Monouso - Lotto 24 - AUSL FE</t>
  </si>
  <si>
    <t>FRESENIUS KABI ITALIA SRL</t>
  </si>
  <si>
    <t xml:space="preserve">00227080231 </t>
  </si>
  <si>
    <t>GALDERMA ITALIA SPA</t>
  </si>
  <si>
    <t>Recepimento PA fornitura di DM per Radiologia Interventistica e chirurgia vascolare Lotto 15 - GARA AOUFE</t>
  </si>
  <si>
    <t>Adesione a convenzione Intetrcent per Farmaci Viekira, Exviera, Harvoni</t>
  </si>
  <si>
    <t>ACCORD HEALTHCARE ITALIA SRL</t>
  </si>
  <si>
    <t>06522300968</t>
  </si>
  <si>
    <t>ACTELION PHARMACEUTICALS ITALIA SRL</t>
  </si>
  <si>
    <t>ALFA WASSERMANN SPA</t>
  </si>
  <si>
    <t>00556960375</t>
  </si>
  <si>
    <t>Adesione alla convenzione Intercent-ER di vaccini vari in esclusiva - lotto 10</t>
  </si>
  <si>
    <t>1514 e 1543</t>
  </si>
  <si>
    <t>Fornitura quadriennale di Materiale Poliuso - Monouso - Lotto 61 - AUSL FE</t>
  </si>
  <si>
    <t>Fornitura quadriennale di Materiale Poliuso - Monouso - Lotto 34 - AUSL FE</t>
  </si>
  <si>
    <t>Fornitura quadriennale di Materiale Poliuso - Monouso - Lotto 36 - AUSL FE</t>
  </si>
  <si>
    <t>1149</t>
  </si>
  <si>
    <t>Sanofi Pasteur MSD spa</t>
  </si>
  <si>
    <t xml:space="preserve">BIOCOMMERCIALE Srl </t>
  </si>
  <si>
    <t>02129190373</t>
  </si>
  <si>
    <t>BAXTER SPA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</si>
</sst>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_-* #,##0.00_-;\-* #,##0.00_-;_-* &quot;-&quot;_-;_-@_-"/>
    <numFmt numFmtId="166" formatCode="0.0"/>
    <numFmt numFmtId="167" formatCode="_-* #,##0.000_-;\-* #,##0.000_-;_-* &quot;-&quot;??_-;_-@_-"/>
    <numFmt numFmtId="168" formatCode="#,##0.00_ ;[Red]\-#,##0.00\ 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#,##0.00_ ;\-#,##0.00\ "/>
    <numFmt numFmtId="174" formatCode="_-* #,##0.00_-;\-* #,##0.00_-;_-* &quot;-&quot;????_-;_-@_-"/>
    <numFmt numFmtId="175" formatCode="0.000"/>
    <numFmt numFmtId="176" formatCode="_(* #,##0.00_);_(* \(#,##0.00\);_(* &quot;-&quot;??_);_(@_)"/>
    <numFmt numFmtId="177" formatCode="&quot;€&quot;\ #,##0.00"/>
    <numFmt numFmtId="178" formatCode="0_ ;\-0\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[$-410]dddd\ d\ mmmm\ yyyy"/>
    <numFmt numFmtId="183" formatCode="#,##0.000"/>
    <numFmt numFmtId="184" formatCode="_-* #,##0.0_-;\-* #,##0.0_-;_-* &quot;-&quot;??_-;_-@_-"/>
    <numFmt numFmtId="185" formatCode="_-* #,##0_-;\-* #,##0_-;_-* &quot;-&quot;??_-;_-@_-"/>
    <numFmt numFmtId="186" formatCode="#,##0_ ;\-#,##0\ "/>
    <numFmt numFmtId="187" formatCode="h\.mm\.ss"/>
    <numFmt numFmtId="188" formatCode="#,##0.0"/>
    <numFmt numFmtId="189" formatCode="#,##0.00000"/>
    <numFmt numFmtId="190" formatCode="_-* #,##0.0000_-;\-* #,##0.0000_-;_-* &quot;-&quot;??_-;_-@_-"/>
    <numFmt numFmtId="191" formatCode="mmm\-yyyy"/>
    <numFmt numFmtId="192" formatCode="_-* #,##0.00000_-;\-* #,##0.00000_-;_-* &quot;-&quot;??_-;_-@_-"/>
    <numFmt numFmtId="193" formatCode="#,##0\ ;\-#,##0\ ;&quot; -&quot;#\ ;@\ "/>
    <numFmt numFmtId="194" formatCode="#,##0.00\ ;\-#,##0.00\ ;&quot; -&quot;#\ ;@\ "/>
    <numFmt numFmtId="195" formatCode="_-* #,##0.00_-;\-* #,##0.00_-;_-* \-??_-;_-@_-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MT"/>
      <family val="0"/>
    </font>
    <font>
      <sz val="9"/>
      <name val="Arial"/>
      <family val="2"/>
    </font>
    <font>
      <sz val="10"/>
      <color indexed="45"/>
      <name val="Arial"/>
      <family val="2"/>
    </font>
    <font>
      <sz val="12"/>
      <name val="Calibri"/>
      <family val="2"/>
    </font>
    <font>
      <sz val="10"/>
      <color indexed="8"/>
      <name val="Verdana"/>
      <family val="2"/>
    </font>
    <font>
      <sz val="11"/>
      <color indexed="10"/>
      <name val="Arial"/>
      <family val="2"/>
    </font>
    <font>
      <sz val="10"/>
      <color indexed="63"/>
      <name val="Arial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44" fontId="0" fillId="0" borderId="0" applyFont="0" applyFill="0" applyBorder="0" applyAlignment="0" applyProtection="0"/>
    <xf numFmtId="194" fontId="11" fillId="0" borderId="0" applyBorder="0" applyProtection="0">
      <alignment/>
    </xf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1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/>
    </xf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/>
    </xf>
    <xf numFmtId="43" fontId="0" fillId="24" borderId="10" xfId="47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vertical="center" wrapText="1"/>
    </xf>
    <xf numFmtId="43" fontId="0" fillId="24" borderId="10" xfId="47" applyFont="1" applyFill="1" applyBorder="1" applyAlignment="1">
      <alignment horizontal="left" vertical="center" wrapText="1"/>
    </xf>
    <xf numFmtId="4" fontId="0" fillId="16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3" fontId="0" fillId="0" borderId="10" xfId="0" applyNumberFormat="1" applyFont="1" applyBorder="1" applyAlignment="1">
      <alignment horizontal="left" wrapText="1"/>
    </xf>
    <xf numFmtId="43" fontId="0" fillId="24" borderId="10" xfId="47" applyFont="1" applyFill="1" applyBorder="1" applyAlignment="1">
      <alignment horizontal="left" wrapText="1"/>
    </xf>
    <xf numFmtId="0" fontId="0" fillId="0" borderId="13" xfId="53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 quotePrefix="1">
      <alignment horizontal="left"/>
    </xf>
    <xf numFmtId="43" fontId="0" fillId="4" borderId="10" xfId="47" applyFont="1" applyFill="1" applyBorder="1" applyAlignment="1">
      <alignment horizontal="left"/>
    </xf>
    <xf numFmtId="43" fontId="0" fillId="22" borderId="10" xfId="47" applyFont="1" applyFill="1" applyBorder="1" applyAlignment="1">
      <alignment horizontal="left"/>
    </xf>
    <xf numFmtId="43" fontId="0" fillId="7" borderId="10" xfId="47" applyFont="1" applyFill="1" applyBorder="1" applyAlignment="1">
      <alignment horizontal="left"/>
    </xf>
    <xf numFmtId="43" fontId="0" fillId="3" borderId="10" xfId="47" applyFont="1" applyFill="1" applyBorder="1" applyAlignment="1">
      <alignment horizontal="left"/>
    </xf>
    <xf numFmtId="43" fontId="0" fillId="16" borderId="12" xfId="47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49" fontId="3" fillId="0" borderId="10" xfId="0" applyNumberFormat="1" applyFont="1" applyFill="1" applyBorder="1" applyAlignment="1" quotePrefix="1">
      <alignment horizontal="left" wrapText="1"/>
    </xf>
    <xf numFmtId="0" fontId="0" fillId="0" borderId="14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0" fillId="0" borderId="13" xfId="52" applyNumberFormat="1" applyFont="1" applyFill="1" applyBorder="1" applyAlignment="1" applyProtection="1">
      <alignment horizontal="left" wrapText="1"/>
      <protection/>
    </xf>
    <xf numFmtId="49" fontId="3" fillId="0" borderId="10" xfId="52" applyNumberFormat="1" applyFont="1" applyFill="1" applyBorder="1" applyAlignment="1" applyProtection="1" quotePrefix="1">
      <alignment horizontal="left" wrapText="1"/>
      <protection/>
    </xf>
    <xf numFmtId="49" fontId="3" fillId="0" borderId="10" xfId="0" applyNumberFormat="1" applyFont="1" applyBorder="1" applyAlignment="1">
      <alignment horizontal="left"/>
    </xf>
    <xf numFmtId="49" fontId="0" fillId="0" borderId="14" xfId="52" applyNumberFormat="1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49" fontId="3" fillId="0" borderId="10" xfId="53" applyNumberFormat="1" applyFont="1" applyFill="1" applyBorder="1" applyAlignment="1" applyProtection="1" quotePrefix="1">
      <alignment horizontal="left" wrapText="1"/>
      <protection/>
    </xf>
    <xf numFmtId="0" fontId="0" fillId="0" borderId="13" xfId="54" applyNumberFormat="1" applyFont="1" applyFill="1" applyBorder="1" applyAlignment="1" applyProtection="1">
      <alignment horizontal="left" wrapText="1"/>
      <protection/>
    </xf>
    <xf numFmtId="49" fontId="3" fillId="0" borderId="10" xfId="51" applyNumberFormat="1" applyFont="1" applyFill="1" applyBorder="1" applyAlignment="1" applyProtection="1" quotePrefix="1">
      <alignment horizontal="left" wrapText="1"/>
      <protection/>
    </xf>
    <xf numFmtId="0" fontId="14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0" fontId="0" fillId="0" borderId="15" xfId="52" applyNumberFormat="1" applyFont="1" applyFill="1" applyBorder="1" applyAlignment="1" applyProtection="1">
      <alignment horizontal="left" wrapText="1"/>
      <protection/>
    </xf>
    <xf numFmtId="0" fontId="0" fillId="0" borderId="15" xfId="53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quotePrefix="1">
      <alignment horizontal="left"/>
    </xf>
    <xf numFmtId="4" fontId="0" fillId="25" borderId="12" xfId="0" applyNumberFormat="1" applyFont="1" applyFill="1" applyBorder="1" applyAlignment="1">
      <alignment horizontal="left" vertical="center" wrapText="1"/>
    </xf>
    <xf numFmtId="43" fontId="0" fillId="25" borderId="12" xfId="47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3" fillId="0" borderId="11" xfId="0" applyFont="1" applyBorder="1" applyAlignment="1" quotePrefix="1">
      <alignment horizontal="left"/>
    </xf>
    <xf numFmtId="0" fontId="14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 quotePrefix="1">
      <alignment horizontal="left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15" xfId="0" applyNumberFormat="1" applyFill="1" applyBorder="1" applyAlignment="1" quotePrefix="1">
      <alignment horizontal="left"/>
    </xf>
    <xf numFmtId="49" fontId="0" fillId="26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 quotePrefix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quotePrefix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 quotePrefix="1">
      <alignment horizontal="left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 quotePrefix="1">
      <alignment horizontal="left" vertical="center" wrapText="1"/>
    </xf>
    <xf numFmtId="49" fontId="0" fillId="0" borderId="0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5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6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49" fontId="0" fillId="26" borderId="10" xfId="0" applyNumberFormat="1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 quotePrefix="1">
      <alignment horizontal="left"/>
    </xf>
    <xf numFmtId="1" fontId="0" fillId="0" borderId="10" xfId="0" applyNumberFormat="1" applyFont="1" applyFill="1" applyBorder="1" applyAlignment="1" quotePrefix="1">
      <alignment horizontal="left"/>
    </xf>
    <xf numFmtId="49" fontId="0" fillId="0" borderId="12" xfId="0" applyNumberFormat="1" applyFont="1" applyFill="1" applyBorder="1" applyAlignment="1" quotePrefix="1">
      <alignment horizontal="left"/>
    </xf>
    <xf numFmtId="49" fontId="0" fillId="0" borderId="10" xfId="0" applyNumberFormat="1" applyFont="1" applyFill="1" applyBorder="1" applyAlignment="1" quotePrefix="1">
      <alignment horizontal="left" vertical="center"/>
    </xf>
    <xf numFmtId="1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" fontId="0" fillId="0" borderId="10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" fontId="0" fillId="0" borderId="12" xfId="0" applyNumberFormat="1" applyFont="1" applyBorder="1" applyAlignment="1" quotePrefix="1">
      <alignment horizontal="left"/>
    </xf>
    <xf numFmtId="49" fontId="0" fillId="0" borderId="0" xfId="0" applyNumberFormat="1" applyFont="1" applyFill="1" applyAlignment="1">
      <alignment horizontal="left"/>
    </xf>
    <xf numFmtId="43" fontId="5" fillId="16" borderId="10" xfId="47" applyFont="1" applyFill="1" applyBorder="1" applyAlignment="1">
      <alignment horizontal="left" vertical="center" wrapText="1"/>
    </xf>
    <xf numFmtId="43" fontId="0" fillId="4" borderId="10" xfId="47" applyFont="1" applyFill="1" applyBorder="1" applyAlignment="1">
      <alignment horizontal="left" wrapText="1"/>
    </xf>
    <xf numFmtId="43" fontId="0" fillId="4" borderId="10" xfId="47" applyFont="1" applyFill="1" applyBorder="1" applyAlignment="1">
      <alignment horizontal="left"/>
    </xf>
    <xf numFmtId="43" fontId="0" fillId="4" borderId="10" xfId="47" applyFont="1" applyFill="1" applyBorder="1" applyAlignment="1">
      <alignment horizontal="left" wrapText="1"/>
    </xf>
    <xf numFmtId="43" fontId="0" fillId="4" borderId="16" xfId="47" applyFont="1" applyFill="1" applyBorder="1" applyAlignment="1">
      <alignment horizontal="left"/>
    </xf>
    <xf numFmtId="43" fontId="0" fillId="4" borderId="10" xfId="47" applyFont="1" applyFill="1" applyBorder="1" applyAlignment="1">
      <alignment horizontal="left" vertical="center" wrapText="1"/>
    </xf>
    <xf numFmtId="43" fontId="0" fillId="4" borderId="12" xfId="47" applyFont="1" applyFill="1" applyBorder="1" applyAlignment="1">
      <alignment horizontal="left" wrapText="1"/>
    </xf>
    <xf numFmtId="43" fontId="0" fillId="4" borderId="10" xfId="47" applyFont="1" applyFill="1" applyBorder="1" applyAlignment="1">
      <alignment horizontal="left" vertical="center"/>
    </xf>
    <xf numFmtId="43" fontId="6" fillId="4" borderId="10" xfId="47" applyFont="1" applyFill="1" applyBorder="1" applyAlignment="1">
      <alignment horizontal="left"/>
    </xf>
    <xf numFmtId="43" fontId="0" fillId="4" borderId="11" xfId="47" applyFont="1" applyFill="1" applyBorder="1" applyAlignment="1">
      <alignment horizontal="left" wrapText="1"/>
    </xf>
    <xf numFmtId="43" fontId="0" fillId="0" borderId="0" xfId="47" applyFont="1" applyAlignment="1">
      <alignment horizontal="left"/>
    </xf>
    <xf numFmtId="49" fontId="0" fillId="0" borderId="16" xfId="0" applyNumberFormat="1" applyFont="1" applyFill="1" applyBorder="1" applyAlignment="1">
      <alignment horizontal="left" wrapText="1"/>
    </xf>
    <xf numFmtId="49" fontId="0" fillId="24" borderId="10" xfId="47" applyNumberFormat="1" applyFont="1" applyFill="1" applyBorder="1" applyAlignment="1">
      <alignment horizontal="left"/>
    </xf>
    <xf numFmtId="49" fontId="0" fillId="24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 quotePrefix="1">
      <alignment horizontal="left" vertical="center" wrapText="1"/>
    </xf>
    <xf numFmtId="1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6" fillId="0" borderId="16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 quotePrefix="1">
      <alignment horizontal="left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10" xfId="0" applyNumberFormat="1" applyFont="1" applyBorder="1" applyAlignment="1" quotePrefix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 quotePrefix="1">
      <alignment horizontal="left" vertical="center"/>
    </xf>
    <xf numFmtId="49" fontId="7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49" fontId="0" fillId="0" borderId="16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43" fontId="5" fillId="22" borderId="10" xfId="47" applyFont="1" applyFill="1" applyBorder="1" applyAlignment="1">
      <alignment horizontal="left" vertical="center" wrapText="1"/>
    </xf>
    <xf numFmtId="43" fontId="0" fillId="24" borderId="10" xfId="47" applyFont="1" applyFill="1" applyBorder="1" applyAlignment="1">
      <alignment horizontal="left"/>
    </xf>
    <xf numFmtId="43" fontId="0" fillId="22" borderId="10" xfId="47" applyFont="1" applyFill="1" applyBorder="1" applyAlignment="1">
      <alignment horizontal="left"/>
    </xf>
    <xf numFmtId="43" fontId="0" fillId="24" borderId="11" xfId="47" applyFont="1" applyFill="1" applyBorder="1" applyAlignment="1">
      <alignment horizontal="left" wrapText="1"/>
    </xf>
    <xf numFmtId="43" fontId="0" fillId="22" borderId="11" xfId="47" applyFont="1" applyFill="1" applyBorder="1" applyAlignment="1">
      <alignment horizontal="left"/>
    </xf>
    <xf numFmtId="43" fontId="0" fillId="22" borderId="10" xfId="47" applyFont="1" applyFill="1" applyBorder="1" applyAlignment="1">
      <alignment horizontal="left" vertical="center"/>
    </xf>
    <xf numFmtId="43" fontId="0" fillId="24" borderId="10" xfId="47" applyFont="1" applyFill="1" applyBorder="1" applyAlignment="1">
      <alignment horizontal="left" wrapText="1"/>
    </xf>
    <xf numFmtId="43" fontId="0" fillId="24" borderId="10" xfId="47" applyFont="1" applyFill="1" applyBorder="1" applyAlignment="1">
      <alignment horizontal="left"/>
    </xf>
    <xf numFmtId="177" fontId="0" fillId="4" borderId="10" xfId="47" applyNumberFormat="1" applyFont="1" applyFill="1" applyBorder="1" applyAlignment="1">
      <alignment horizontal="left" vertical="center" wrapText="1"/>
    </xf>
    <xf numFmtId="177" fontId="0" fillId="22" borderId="10" xfId="47" applyNumberFormat="1" applyFont="1" applyFill="1" applyBorder="1" applyAlignment="1">
      <alignment horizontal="left" vertical="center"/>
    </xf>
    <xf numFmtId="4" fontId="0" fillId="22" borderId="10" xfId="0" applyNumberFormat="1" applyFont="1" applyFill="1" applyBorder="1" applyAlignment="1">
      <alignment horizontal="left"/>
    </xf>
    <xf numFmtId="43" fontId="0" fillId="26" borderId="10" xfId="47" applyFont="1" applyFill="1" applyBorder="1" applyAlignment="1">
      <alignment horizontal="left"/>
    </xf>
    <xf numFmtId="43" fontId="0" fillId="22" borderId="16" xfId="47" applyFont="1" applyFill="1" applyBorder="1" applyAlignment="1">
      <alignment horizontal="left"/>
    </xf>
    <xf numFmtId="43" fontId="0" fillId="22" borderId="19" xfId="47" applyFont="1" applyFill="1" applyBorder="1" applyAlignment="1">
      <alignment horizontal="left"/>
    </xf>
    <xf numFmtId="43" fontId="0" fillId="4" borderId="11" xfId="47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11" fontId="10" fillId="0" borderId="10" xfId="0" applyNumberFormat="1" applyFont="1" applyBorder="1" applyAlignment="1">
      <alignment horizontal="left"/>
    </xf>
    <xf numFmtId="43" fontId="5" fillId="24" borderId="10" xfId="47" applyFont="1" applyFill="1" applyBorder="1" applyAlignment="1">
      <alignment horizontal="left" vertical="center" wrapText="1"/>
    </xf>
    <xf numFmtId="43" fontId="5" fillId="7" borderId="10" xfId="47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left" vertical="center" wrapText="1"/>
    </xf>
    <xf numFmtId="4" fontId="5" fillId="16" borderId="10" xfId="0" applyNumberFormat="1" applyFont="1" applyFill="1" applyBorder="1" applyAlignment="1">
      <alignment horizontal="left" vertical="center" wrapText="1"/>
    </xf>
    <xf numFmtId="4" fontId="5" fillId="25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" fontId="5" fillId="5" borderId="10" xfId="0" applyNumberFormat="1" applyFont="1" applyFill="1" applyBorder="1" applyAlignment="1">
      <alignment horizontal="left" vertical="center" wrapText="1"/>
    </xf>
    <xf numFmtId="43" fontId="0" fillId="7" borderId="10" xfId="47" applyFont="1" applyFill="1" applyBorder="1" applyAlignment="1">
      <alignment horizontal="left" wrapText="1"/>
    </xf>
    <xf numFmtId="4" fontId="0" fillId="3" borderId="10" xfId="0" applyNumberFormat="1" applyFont="1" applyFill="1" applyBorder="1" applyAlignment="1">
      <alignment horizontal="left" wrapText="1"/>
    </xf>
    <xf numFmtId="4" fontId="0" fillId="16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wrapText="1"/>
    </xf>
    <xf numFmtId="43" fontId="0" fillId="7" borderId="10" xfId="47" applyFont="1" applyFill="1" applyBorder="1" applyAlignment="1">
      <alignment horizontal="left" wrapText="1"/>
    </xf>
    <xf numFmtId="4" fontId="0" fillId="3" borderId="10" xfId="0" applyNumberFormat="1" applyFont="1" applyFill="1" applyBorder="1" applyAlignment="1">
      <alignment horizontal="left" wrapText="1"/>
    </xf>
    <xf numFmtId="4" fontId="0" fillId="16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0" xfId="47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4" fontId="0" fillId="3" borderId="10" xfId="47" applyNumberFormat="1" applyFont="1" applyFill="1" applyBorder="1" applyAlignment="1">
      <alignment horizontal="left" wrapText="1"/>
    </xf>
    <xf numFmtId="4" fontId="0" fillId="16" borderId="10" xfId="47" applyNumberFormat="1" applyFont="1" applyFill="1" applyBorder="1" applyAlignment="1">
      <alignment horizontal="left" vertical="center" wrapText="1"/>
    </xf>
    <xf numFmtId="4" fontId="0" fillId="25" borderId="10" xfId="47" applyNumberFormat="1" applyFont="1" applyFill="1" applyBorder="1" applyAlignment="1">
      <alignment horizontal="left" vertical="center" wrapText="1"/>
    </xf>
    <xf numFmtId="43" fontId="0" fillId="7" borderId="10" xfId="47" applyFont="1" applyFill="1" applyBorder="1" applyAlignment="1">
      <alignment horizontal="left"/>
    </xf>
    <xf numFmtId="43" fontId="0" fillId="3" borderId="10" xfId="47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 vertical="center"/>
    </xf>
    <xf numFmtId="43" fontId="0" fillId="7" borderId="11" xfId="47" applyFont="1" applyFill="1" applyBorder="1" applyAlignment="1">
      <alignment horizontal="left" wrapText="1"/>
    </xf>
    <xf numFmtId="4" fontId="0" fillId="3" borderId="11" xfId="0" applyNumberFormat="1" applyFont="1" applyFill="1" applyBorder="1" applyAlignment="1">
      <alignment horizontal="left" wrapText="1"/>
    </xf>
    <xf numFmtId="43" fontId="0" fillId="7" borderId="10" xfId="47" applyFont="1" applyFill="1" applyBorder="1" applyAlignment="1">
      <alignment horizontal="left" vertical="center" wrapText="1"/>
    </xf>
    <xf numFmtId="43" fontId="0" fillId="25" borderId="10" xfId="47" applyFont="1" applyFill="1" applyBorder="1" applyAlignment="1">
      <alignment horizontal="left" vertical="center"/>
    </xf>
    <xf numFmtId="43" fontId="0" fillId="16" borderId="10" xfId="47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wrapText="1"/>
    </xf>
    <xf numFmtId="177" fontId="0" fillId="24" borderId="10" xfId="47" applyNumberFormat="1" applyFont="1" applyFill="1" applyBorder="1" applyAlignment="1">
      <alignment horizontal="left" vertical="center" wrapText="1"/>
    </xf>
    <xf numFmtId="177" fontId="0" fillId="7" borderId="10" xfId="47" applyNumberFormat="1" applyFont="1" applyFill="1" applyBorder="1" applyAlignment="1">
      <alignment horizontal="left" vertical="center" wrapText="1"/>
    </xf>
    <xf numFmtId="177" fontId="0" fillId="3" borderId="10" xfId="47" applyNumberFormat="1" applyFont="1" applyFill="1" applyBorder="1" applyAlignment="1">
      <alignment horizontal="left" vertical="center" wrapText="1"/>
    </xf>
    <xf numFmtId="177" fontId="0" fillId="16" borderId="10" xfId="47" applyNumberFormat="1" applyFont="1" applyFill="1" applyBorder="1" applyAlignment="1">
      <alignment horizontal="left" vertical="center" wrapText="1"/>
    </xf>
    <xf numFmtId="177" fontId="0" fillId="25" borderId="10" xfId="47" applyNumberFormat="1" applyFont="1" applyFill="1" applyBorder="1" applyAlignment="1">
      <alignment horizontal="left" vertical="center" wrapText="1"/>
    </xf>
    <xf numFmtId="43" fontId="0" fillId="16" borderId="12" xfId="47" applyFont="1" applyFill="1" applyBorder="1" applyAlignment="1">
      <alignment horizontal="left" vertical="center"/>
    </xf>
    <xf numFmtId="43" fontId="0" fillId="25" borderId="12" xfId="47" applyFont="1" applyFill="1" applyBorder="1" applyAlignment="1">
      <alignment horizontal="left" vertical="center"/>
    </xf>
    <xf numFmtId="43" fontId="0" fillId="26" borderId="12" xfId="47" applyFont="1" applyFill="1" applyBorder="1" applyAlignment="1">
      <alignment horizontal="left" vertical="center"/>
    </xf>
    <xf numFmtId="49" fontId="0" fillId="26" borderId="12" xfId="0" applyNumberFormat="1" applyFont="1" applyFill="1" applyBorder="1" applyAlignment="1">
      <alignment horizontal="left"/>
    </xf>
    <xf numFmtId="4" fontId="0" fillId="3" borderId="10" xfId="0" applyNumberFormat="1" applyFont="1" applyFill="1" applyBorder="1" applyAlignment="1">
      <alignment horizontal="left" vertical="center" wrapText="1"/>
    </xf>
    <xf numFmtId="4" fontId="0" fillId="16" borderId="12" xfId="0" applyNumberFormat="1" applyFont="1" applyFill="1" applyBorder="1" applyAlignment="1">
      <alignment horizontal="left" vertical="center" wrapText="1"/>
    </xf>
    <xf numFmtId="4" fontId="0" fillId="25" borderId="12" xfId="0" applyNumberFormat="1" applyFont="1" applyFill="1" applyBorder="1" applyAlignment="1">
      <alignment horizontal="left" vertical="center" wrapText="1"/>
    </xf>
    <xf numFmtId="43" fontId="0" fillId="25" borderId="12" xfId="47" applyFont="1" applyFill="1" applyBorder="1" applyAlignment="1">
      <alignment horizontal="left" vertical="center"/>
    </xf>
    <xf numFmtId="43" fontId="0" fillId="16" borderId="12" xfId="47" applyFont="1" applyFill="1" applyBorder="1" applyAlignment="1">
      <alignment horizontal="left" vertical="center"/>
    </xf>
    <xf numFmtId="43" fontId="0" fillId="7" borderId="10" xfId="47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/>
    </xf>
    <xf numFmtId="4" fontId="0" fillId="16" borderId="12" xfId="47" applyNumberFormat="1" applyFont="1" applyFill="1" applyBorder="1" applyAlignment="1">
      <alignment horizontal="left" vertical="center" wrapText="1"/>
    </xf>
    <xf numFmtId="4" fontId="0" fillId="25" borderId="12" xfId="47" applyNumberFormat="1" applyFont="1" applyFill="1" applyBorder="1" applyAlignment="1">
      <alignment horizontal="left" vertical="center" wrapText="1"/>
    </xf>
    <xf numFmtId="49" fontId="0" fillId="7" borderId="12" xfId="0" applyNumberFormat="1" applyFont="1" applyFill="1" applyBorder="1" applyAlignment="1">
      <alignment horizontal="left"/>
    </xf>
    <xf numFmtId="49" fontId="0" fillId="3" borderId="12" xfId="0" applyNumberFormat="1" applyFont="1" applyFill="1" applyBorder="1" applyAlignment="1">
      <alignment horizontal="left"/>
    </xf>
    <xf numFmtId="49" fontId="0" fillId="16" borderId="12" xfId="0" applyNumberFormat="1" applyFont="1" applyFill="1" applyBorder="1" applyAlignment="1">
      <alignment horizontal="left"/>
    </xf>
    <xf numFmtId="49" fontId="0" fillId="25" borderId="12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center"/>
    </xf>
    <xf numFmtId="43" fontId="9" fillId="3" borderId="10" xfId="47" applyFont="1" applyFill="1" applyBorder="1" applyAlignment="1">
      <alignment horizontal="left"/>
    </xf>
    <xf numFmtId="43" fontId="0" fillId="3" borderId="11" xfId="47" applyFont="1" applyFill="1" applyBorder="1" applyAlignment="1">
      <alignment horizontal="left"/>
    </xf>
    <xf numFmtId="43" fontId="0" fillId="16" borderId="18" xfId="47" applyFont="1" applyFill="1" applyBorder="1" applyAlignment="1">
      <alignment horizontal="left"/>
    </xf>
    <xf numFmtId="43" fontId="0" fillId="22" borderId="12" xfId="47" applyFont="1" applyFill="1" applyBorder="1" applyAlignment="1">
      <alignment horizontal="left" vertical="center"/>
    </xf>
    <xf numFmtId="43" fontId="0" fillId="3" borderId="10" xfId="47" applyFont="1" applyFill="1" applyBorder="1" applyAlignment="1">
      <alignment horizontal="left" vertical="center"/>
    </xf>
    <xf numFmtId="43" fontId="0" fillId="7" borderId="11" xfId="47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43" fontId="0" fillId="0" borderId="0" xfId="47" applyFont="1" applyAlignment="1">
      <alignment horizontal="left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_BuiltIn_Comma 1" xfId="45"/>
    <cellStyle name="Input" xfId="46"/>
    <cellStyle name="Comma" xfId="47"/>
    <cellStyle name="Comma [0]" xfId="48"/>
    <cellStyle name="Neutrale" xfId="49"/>
    <cellStyle name="Normale 2" xfId="50"/>
    <cellStyle name="Normale 6" xfId="51"/>
    <cellStyle name="Normale_Foglio1" xfId="52"/>
    <cellStyle name="Normale_Master progel 09.01.2013 per aggiornamento contratti" xfId="53"/>
    <cellStyle name="Normale_PER PRODOTTO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917"/>
  <sheetViews>
    <sheetView tabSelected="1" zoomScale="50" zoomScaleNormal="50" workbookViewId="0" topLeftCell="A1">
      <selection activeCell="G374" sqref="G374"/>
    </sheetView>
  </sheetViews>
  <sheetFormatPr defaultColWidth="9.28125" defaultRowHeight="12.75"/>
  <cols>
    <col min="1" max="1" width="11.00390625" style="63" customWidth="1"/>
    <col min="2" max="2" width="18.00390625" style="63" customWidth="1"/>
    <col min="3" max="3" width="25.28125" style="63" customWidth="1"/>
    <col min="4" max="4" width="25.421875" style="63" customWidth="1"/>
    <col min="5" max="5" width="13.00390625" style="63" customWidth="1"/>
    <col min="6" max="6" width="33.8515625" style="87" customWidth="1"/>
    <col min="7" max="7" width="32.7109375" style="87" customWidth="1"/>
    <col min="8" max="8" width="33.57421875" style="87" bestFit="1" customWidth="1"/>
    <col min="9" max="9" width="20.28125" style="106" customWidth="1"/>
    <col min="10" max="10" width="14.57421875" style="63" customWidth="1"/>
    <col min="11" max="11" width="35.00390625" style="63" customWidth="1"/>
    <col min="12" max="12" width="13.00390625" style="63" customWidth="1"/>
    <col min="13" max="13" width="19.28125" style="109" customWidth="1"/>
    <col min="14" max="14" width="20.28125" style="20" customWidth="1"/>
    <col min="15" max="19" width="16.7109375" style="120" customWidth="1"/>
    <col min="20" max="21" width="16.7109375" style="239" customWidth="1"/>
    <col min="22" max="23" width="16.7109375" style="107" customWidth="1"/>
    <col min="24" max="24" width="15.7109375" style="4" customWidth="1"/>
    <col min="25" max="25" width="9.28125" style="107" customWidth="1"/>
    <col min="26" max="26" width="13.57421875" style="107" customWidth="1"/>
    <col min="27" max="27" width="21.00390625" style="107" customWidth="1"/>
    <col min="28" max="29" width="9.28125" style="107" customWidth="1"/>
    <col min="30" max="30" width="14.00390625" style="107" customWidth="1"/>
    <col min="31" max="31" width="20.7109375" style="107" customWidth="1"/>
    <col min="32" max="33" width="9.28125" style="107" customWidth="1"/>
    <col min="34" max="34" width="16.7109375" style="107" customWidth="1"/>
    <col min="35" max="36" width="9.28125" style="107" customWidth="1"/>
    <col min="37" max="37" width="12.7109375" style="107" customWidth="1"/>
    <col min="38" max="39" width="9.28125" style="107" customWidth="1"/>
    <col min="40" max="40" width="14.28125" style="107" customWidth="1"/>
    <col min="41" max="41" width="12.28125" style="107" customWidth="1"/>
    <col min="42" max="42" width="13.00390625" style="107" customWidth="1"/>
    <col min="43" max="43" width="12.421875" style="107" customWidth="1"/>
    <col min="44" max="16384" width="9.28125" style="107" customWidth="1"/>
  </cols>
  <sheetData>
    <row r="1" spans="1:51" ht="78.75" customHeight="1">
      <c r="A1" s="88" t="s">
        <v>200</v>
      </c>
      <c r="B1" s="88" t="s">
        <v>387</v>
      </c>
      <c r="C1" s="64" t="s">
        <v>0</v>
      </c>
      <c r="D1" s="61" t="s">
        <v>578</v>
      </c>
      <c r="E1" s="64" t="s">
        <v>634</v>
      </c>
      <c r="F1" s="64" t="s">
        <v>521</v>
      </c>
      <c r="G1" s="61" t="s">
        <v>728</v>
      </c>
      <c r="H1" s="61" t="s">
        <v>589</v>
      </c>
      <c r="I1" s="96" t="s">
        <v>385</v>
      </c>
      <c r="J1" s="61" t="s">
        <v>358</v>
      </c>
      <c r="K1" s="61" t="s">
        <v>590</v>
      </c>
      <c r="L1" s="61" t="s">
        <v>523</v>
      </c>
      <c r="M1" s="64" t="s">
        <v>669</v>
      </c>
      <c r="N1" s="21" t="s">
        <v>1</v>
      </c>
      <c r="O1" s="110" t="s">
        <v>659</v>
      </c>
      <c r="P1" s="158" t="s">
        <v>290</v>
      </c>
      <c r="Q1" s="175" t="s">
        <v>291</v>
      </c>
      <c r="R1" s="176" t="s">
        <v>522</v>
      </c>
      <c r="S1" s="177" t="s">
        <v>536</v>
      </c>
      <c r="T1" s="178" t="s">
        <v>60</v>
      </c>
      <c r="U1" s="179" t="s">
        <v>404</v>
      </c>
      <c r="V1" s="180" t="s">
        <v>297</v>
      </c>
      <c r="W1" s="64" t="s">
        <v>298</v>
      </c>
      <c r="X1" s="181" t="s">
        <v>266</v>
      </c>
      <c r="Y1" s="176" t="s">
        <v>235</v>
      </c>
      <c r="Z1" s="17"/>
      <c r="AB1" s="17"/>
      <c r="AC1" s="17"/>
      <c r="AD1" s="17"/>
      <c r="AF1" s="17"/>
      <c r="AG1" s="17"/>
      <c r="AH1" s="17"/>
      <c r="AK1" s="17"/>
      <c r="AL1" s="17"/>
      <c r="AM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r="2" spans="1:51" ht="35.25" customHeight="1">
      <c r="A2" s="4" t="s">
        <v>195</v>
      </c>
      <c r="B2" s="67"/>
      <c r="C2" s="67"/>
      <c r="D2" s="2" t="s">
        <v>527</v>
      </c>
      <c r="E2" s="67" t="s">
        <v>455</v>
      </c>
      <c r="F2" s="2" t="s">
        <v>149</v>
      </c>
      <c r="G2" s="11" t="s">
        <v>49</v>
      </c>
      <c r="H2" s="11"/>
      <c r="I2" s="4"/>
      <c r="J2" s="4"/>
      <c r="K2" s="11" t="s">
        <v>259</v>
      </c>
      <c r="L2" s="4"/>
      <c r="M2" s="66" t="s">
        <v>422</v>
      </c>
      <c r="N2" s="22">
        <f aca="true" t="shared" si="0" ref="N2:N12">SUM(O2:T2)</f>
        <v>398000</v>
      </c>
      <c r="O2" s="111"/>
      <c r="P2" s="28"/>
      <c r="Q2" s="23"/>
      <c r="R2" s="182">
        <v>398000</v>
      </c>
      <c r="S2" s="183"/>
      <c r="T2" s="184"/>
      <c r="U2" s="185"/>
      <c r="V2" s="77"/>
      <c r="W2" s="4"/>
      <c r="X2" s="33"/>
      <c r="Y2" s="18"/>
      <c r="Z2" s="83"/>
      <c r="AA2" s="83"/>
      <c r="AB2" s="83"/>
      <c r="AC2" s="83"/>
      <c r="AD2" s="83"/>
      <c r="AE2" s="83"/>
      <c r="AF2" s="186"/>
      <c r="AG2" s="186"/>
      <c r="AH2" s="83"/>
      <c r="AI2" s="83"/>
      <c r="AJ2" s="83"/>
      <c r="AK2" s="192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16"/>
      <c r="AW2" s="191"/>
      <c r="AX2" s="193"/>
      <c r="AY2" s="193"/>
    </row>
    <row r="3" spans="1:51" ht="26.25">
      <c r="A3" s="4" t="s">
        <v>195</v>
      </c>
      <c r="B3" s="67"/>
      <c r="C3" s="67"/>
      <c r="D3" s="2" t="s">
        <v>527</v>
      </c>
      <c r="E3" s="67" t="s">
        <v>455</v>
      </c>
      <c r="F3" s="2" t="s">
        <v>149</v>
      </c>
      <c r="G3" s="11" t="s">
        <v>49</v>
      </c>
      <c r="H3" s="11"/>
      <c r="I3" s="4"/>
      <c r="J3" s="4"/>
      <c r="K3" s="11" t="s">
        <v>603</v>
      </c>
      <c r="L3" s="11"/>
      <c r="M3" s="100" t="s">
        <v>604</v>
      </c>
      <c r="N3" s="22">
        <f t="shared" si="0"/>
        <v>136500</v>
      </c>
      <c r="O3" s="111"/>
      <c r="P3" s="28"/>
      <c r="Q3" s="23"/>
      <c r="R3" s="182">
        <v>136500</v>
      </c>
      <c r="S3" s="183"/>
      <c r="T3" s="184"/>
      <c r="U3" s="185"/>
      <c r="V3" s="77"/>
      <c r="W3" s="4"/>
      <c r="X3" s="33"/>
      <c r="Y3" s="18"/>
      <c r="Z3" s="83"/>
      <c r="AA3" s="83"/>
      <c r="AB3" s="83"/>
      <c r="AC3" s="83"/>
      <c r="AD3" s="83"/>
      <c r="AE3" s="83"/>
      <c r="AF3" s="186"/>
      <c r="AG3" s="186"/>
      <c r="AH3" s="83"/>
      <c r="AI3" s="83"/>
      <c r="AJ3" s="83"/>
      <c r="AK3" s="192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16"/>
      <c r="AW3" s="191"/>
      <c r="AX3" s="193"/>
      <c r="AY3" s="193"/>
    </row>
    <row r="4" spans="1:51" ht="26.25">
      <c r="A4" s="4" t="s">
        <v>195</v>
      </c>
      <c r="B4" s="67"/>
      <c r="C4" s="67"/>
      <c r="D4" s="2" t="s">
        <v>527</v>
      </c>
      <c r="E4" s="67" t="s">
        <v>455</v>
      </c>
      <c r="F4" s="2" t="s">
        <v>149</v>
      </c>
      <c r="G4" s="11" t="s">
        <v>49</v>
      </c>
      <c r="H4" s="11"/>
      <c r="I4" s="4"/>
      <c r="J4" s="4"/>
      <c r="K4" s="11" t="s">
        <v>321</v>
      </c>
      <c r="L4" s="11"/>
      <c r="M4" s="100" t="s">
        <v>322</v>
      </c>
      <c r="N4" s="22">
        <f t="shared" si="0"/>
        <v>66000</v>
      </c>
      <c r="O4" s="111"/>
      <c r="P4" s="28"/>
      <c r="Q4" s="23"/>
      <c r="R4" s="182">
        <v>66000</v>
      </c>
      <c r="S4" s="183"/>
      <c r="T4" s="184"/>
      <c r="U4" s="185"/>
      <c r="V4" s="77"/>
      <c r="W4" s="4"/>
      <c r="X4" s="33"/>
      <c r="Y4" s="18"/>
      <c r="Z4" s="83"/>
      <c r="AA4" s="83"/>
      <c r="AB4" s="83"/>
      <c r="AC4" s="83"/>
      <c r="AD4" s="83"/>
      <c r="AE4" s="83"/>
      <c r="AF4" s="186"/>
      <c r="AG4" s="186"/>
      <c r="AH4" s="83"/>
      <c r="AI4" s="83"/>
      <c r="AJ4" s="83"/>
      <c r="AK4" s="192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16"/>
      <c r="AW4" s="191"/>
      <c r="AX4" s="193"/>
      <c r="AY4" s="193"/>
    </row>
    <row r="5" spans="1:51" ht="26.25">
      <c r="A5" s="4" t="s">
        <v>195</v>
      </c>
      <c r="B5" s="67"/>
      <c r="C5" s="67"/>
      <c r="D5" s="2" t="s">
        <v>527</v>
      </c>
      <c r="E5" s="67" t="s">
        <v>455</v>
      </c>
      <c r="F5" s="2" t="s">
        <v>149</v>
      </c>
      <c r="G5" s="11" t="s">
        <v>49</v>
      </c>
      <c r="H5" s="11"/>
      <c r="I5" s="4"/>
      <c r="J5" s="4"/>
      <c r="K5" s="11" t="s">
        <v>323</v>
      </c>
      <c r="L5" s="11"/>
      <c r="M5" s="100" t="s">
        <v>16</v>
      </c>
      <c r="N5" s="22">
        <f t="shared" si="0"/>
        <v>123000</v>
      </c>
      <c r="O5" s="111"/>
      <c r="P5" s="28"/>
      <c r="Q5" s="23"/>
      <c r="R5" s="182">
        <v>123000</v>
      </c>
      <c r="S5" s="183"/>
      <c r="T5" s="184"/>
      <c r="U5" s="185"/>
      <c r="V5" s="77"/>
      <c r="W5" s="4"/>
      <c r="X5" s="33"/>
      <c r="Y5" s="18"/>
      <c r="Z5" s="83"/>
      <c r="AA5" s="83"/>
      <c r="AB5" s="83"/>
      <c r="AC5" s="83"/>
      <c r="AD5" s="83"/>
      <c r="AE5" s="83"/>
      <c r="AF5" s="186"/>
      <c r="AG5" s="186"/>
      <c r="AH5" s="83"/>
      <c r="AI5" s="83"/>
      <c r="AJ5" s="83"/>
      <c r="AK5" s="192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16"/>
      <c r="AW5" s="191"/>
      <c r="AX5" s="193"/>
      <c r="AY5" s="193"/>
    </row>
    <row r="6" spans="1:51" ht="26.25">
      <c r="A6" s="4" t="s">
        <v>195</v>
      </c>
      <c r="B6" s="67"/>
      <c r="C6" s="67"/>
      <c r="D6" s="2" t="s">
        <v>527</v>
      </c>
      <c r="E6" s="67" t="s">
        <v>455</v>
      </c>
      <c r="F6" s="2" t="s">
        <v>149</v>
      </c>
      <c r="G6" s="11" t="s">
        <v>49</v>
      </c>
      <c r="H6" s="11"/>
      <c r="I6" s="4"/>
      <c r="J6" s="4"/>
      <c r="K6" s="11" t="s">
        <v>17</v>
      </c>
      <c r="L6" s="11"/>
      <c r="M6" s="100" t="s">
        <v>18</v>
      </c>
      <c r="N6" s="22">
        <f t="shared" si="0"/>
        <v>82250</v>
      </c>
      <c r="O6" s="111"/>
      <c r="P6" s="28"/>
      <c r="Q6" s="23"/>
      <c r="R6" s="182">
        <v>82250</v>
      </c>
      <c r="S6" s="183"/>
      <c r="T6" s="184"/>
      <c r="U6" s="185"/>
      <c r="V6" s="77"/>
      <c r="W6" s="4"/>
      <c r="X6" s="33"/>
      <c r="Y6" s="18"/>
      <c r="Z6" s="83"/>
      <c r="AA6" s="83"/>
      <c r="AB6" s="83"/>
      <c r="AC6" s="83"/>
      <c r="AD6" s="83"/>
      <c r="AE6" s="83"/>
      <c r="AF6" s="186"/>
      <c r="AG6" s="186"/>
      <c r="AH6" s="83"/>
      <c r="AI6" s="83"/>
      <c r="AJ6" s="83"/>
      <c r="AK6" s="192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16"/>
      <c r="AW6" s="191"/>
      <c r="AX6" s="193"/>
      <c r="AY6" s="193"/>
    </row>
    <row r="7" spans="1:51" ht="26.25">
      <c r="A7" s="4" t="s">
        <v>195</v>
      </c>
      <c r="B7" s="67"/>
      <c r="C7" s="67"/>
      <c r="D7" s="2" t="s">
        <v>527</v>
      </c>
      <c r="E7" s="67" t="s">
        <v>455</v>
      </c>
      <c r="F7" s="2" t="s">
        <v>149</v>
      </c>
      <c r="G7" s="11" t="s">
        <v>49</v>
      </c>
      <c r="H7" s="11"/>
      <c r="I7" s="4"/>
      <c r="J7" s="4"/>
      <c r="K7" s="11" t="s">
        <v>19</v>
      </c>
      <c r="L7" s="11"/>
      <c r="M7" s="100" t="s">
        <v>20</v>
      </c>
      <c r="N7" s="22">
        <f t="shared" si="0"/>
        <v>193050</v>
      </c>
      <c r="O7" s="111"/>
      <c r="P7" s="28"/>
      <c r="Q7" s="23"/>
      <c r="R7" s="182">
        <v>193050</v>
      </c>
      <c r="S7" s="183"/>
      <c r="T7" s="184"/>
      <c r="U7" s="185"/>
      <c r="V7" s="77"/>
      <c r="W7" s="4"/>
      <c r="X7" s="33"/>
      <c r="Y7" s="18"/>
      <c r="Z7" s="83"/>
      <c r="AA7" s="83"/>
      <c r="AB7" s="83"/>
      <c r="AC7" s="83"/>
      <c r="AD7" s="83"/>
      <c r="AE7" s="83"/>
      <c r="AF7" s="186"/>
      <c r="AG7" s="186"/>
      <c r="AH7" s="83"/>
      <c r="AI7" s="83"/>
      <c r="AJ7" s="83"/>
      <c r="AK7" s="192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16"/>
      <c r="AW7" s="191"/>
      <c r="AX7" s="193"/>
      <c r="AY7" s="193"/>
    </row>
    <row r="8" spans="1:51" ht="26.25">
      <c r="A8" s="4" t="s">
        <v>195</v>
      </c>
      <c r="B8" s="67"/>
      <c r="C8" s="67"/>
      <c r="D8" s="2" t="s">
        <v>527</v>
      </c>
      <c r="E8" s="67" t="s">
        <v>455</v>
      </c>
      <c r="F8" s="2" t="s">
        <v>149</v>
      </c>
      <c r="G8" s="11" t="s">
        <v>49</v>
      </c>
      <c r="H8" s="11"/>
      <c r="I8" s="4"/>
      <c r="J8" s="4"/>
      <c r="K8" s="11" t="s">
        <v>21</v>
      </c>
      <c r="L8" s="11"/>
      <c r="M8" s="100" t="s">
        <v>22</v>
      </c>
      <c r="N8" s="22">
        <f t="shared" si="0"/>
        <v>10000</v>
      </c>
      <c r="O8" s="111"/>
      <c r="P8" s="28"/>
      <c r="Q8" s="23"/>
      <c r="R8" s="182">
        <v>10000</v>
      </c>
      <c r="S8" s="183"/>
      <c r="T8" s="184"/>
      <c r="U8" s="185"/>
      <c r="V8" s="77"/>
      <c r="W8" s="4"/>
      <c r="X8" s="33"/>
      <c r="Y8" s="18"/>
      <c r="Z8" s="83"/>
      <c r="AA8" s="83"/>
      <c r="AB8" s="83"/>
      <c r="AC8" s="83"/>
      <c r="AD8" s="83"/>
      <c r="AE8" s="83"/>
      <c r="AF8" s="186"/>
      <c r="AG8" s="186"/>
      <c r="AH8" s="83"/>
      <c r="AI8" s="83"/>
      <c r="AJ8" s="83"/>
      <c r="AK8" s="192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16"/>
      <c r="AW8" s="191"/>
      <c r="AX8" s="193"/>
      <c r="AY8" s="193"/>
    </row>
    <row r="9" spans="1:51" ht="26.25">
      <c r="A9" s="4" t="s">
        <v>195</v>
      </c>
      <c r="B9" s="67"/>
      <c r="C9" s="67"/>
      <c r="D9" s="2" t="s">
        <v>527</v>
      </c>
      <c r="E9" s="67" t="s">
        <v>455</v>
      </c>
      <c r="F9" s="2" t="s">
        <v>149</v>
      </c>
      <c r="G9" s="11" t="s">
        <v>49</v>
      </c>
      <c r="H9" s="11"/>
      <c r="I9" s="4"/>
      <c r="J9" s="4"/>
      <c r="K9" s="11" t="s">
        <v>23</v>
      </c>
      <c r="L9" s="11"/>
      <c r="M9" s="100" t="s">
        <v>24</v>
      </c>
      <c r="N9" s="22">
        <f t="shared" si="0"/>
        <v>169500</v>
      </c>
      <c r="O9" s="111"/>
      <c r="P9" s="28"/>
      <c r="Q9" s="23"/>
      <c r="R9" s="182">
        <v>169500</v>
      </c>
      <c r="S9" s="183"/>
      <c r="T9" s="184"/>
      <c r="U9" s="185"/>
      <c r="V9" s="77"/>
      <c r="W9" s="4"/>
      <c r="X9" s="33"/>
      <c r="Y9" s="18"/>
      <c r="Z9" s="83"/>
      <c r="AA9" s="83"/>
      <c r="AB9" s="83"/>
      <c r="AC9" s="83"/>
      <c r="AD9" s="83"/>
      <c r="AE9" s="83"/>
      <c r="AF9" s="186"/>
      <c r="AG9" s="186"/>
      <c r="AH9" s="83"/>
      <c r="AI9" s="83"/>
      <c r="AJ9" s="83"/>
      <c r="AK9" s="192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16"/>
      <c r="AW9" s="191"/>
      <c r="AX9" s="193"/>
      <c r="AY9" s="193"/>
    </row>
    <row r="10" spans="1:51" ht="26.25">
      <c r="A10" s="4" t="s">
        <v>195</v>
      </c>
      <c r="B10" s="67"/>
      <c r="C10" s="67"/>
      <c r="D10" s="2" t="s">
        <v>527</v>
      </c>
      <c r="E10" s="67" t="s">
        <v>455</v>
      </c>
      <c r="F10" s="2" t="s">
        <v>149</v>
      </c>
      <c r="G10" s="11" t="s">
        <v>49</v>
      </c>
      <c r="H10" s="11"/>
      <c r="I10" s="4"/>
      <c r="J10" s="4"/>
      <c r="K10" s="11" t="s">
        <v>25</v>
      </c>
      <c r="L10" s="11"/>
      <c r="M10" s="100" t="s">
        <v>26</v>
      </c>
      <c r="N10" s="22">
        <f t="shared" si="0"/>
        <v>161000</v>
      </c>
      <c r="O10" s="111"/>
      <c r="P10" s="28"/>
      <c r="Q10" s="23"/>
      <c r="R10" s="182">
        <v>161000</v>
      </c>
      <c r="S10" s="183"/>
      <c r="T10" s="184"/>
      <c r="U10" s="185"/>
      <c r="V10" s="77"/>
      <c r="W10" s="4"/>
      <c r="X10" s="33"/>
      <c r="Y10" s="18"/>
      <c r="Z10" s="83"/>
      <c r="AA10" s="83"/>
      <c r="AB10" s="83"/>
      <c r="AC10" s="83"/>
      <c r="AD10" s="83"/>
      <c r="AE10" s="83"/>
      <c r="AF10" s="186"/>
      <c r="AG10" s="186"/>
      <c r="AH10" s="83"/>
      <c r="AI10" s="83"/>
      <c r="AJ10" s="83"/>
      <c r="AK10" s="192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16"/>
      <c r="AW10" s="191"/>
      <c r="AX10" s="193"/>
      <c r="AY10" s="193"/>
    </row>
    <row r="11" spans="1:51" ht="26.25">
      <c r="A11" s="4" t="s">
        <v>195</v>
      </c>
      <c r="B11" s="67"/>
      <c r="C11" s="67"/>
      <c r="D11" s="2" t="s">
        <v>527</v>
      </c>
      <c r="E11" s="67" t="s">
        <v>455</v>
      </c>
      <c r="F11" s="2" t="s">
        <v>149</v>
      </c>
      <c r="G11" s="11" t="s">
        <v>49</v>
      </c>
      <c r="H11" s="11"/>
      <c r="I11" s="4"/>
      <c r="J11" s="4"/>
      <c r="K11" s="11" t="s">
        <v>84</v>
      </c>
      <c r="L11" s="11"/>
      <c r="M11" s="100" t="s">
        <v>85</v>
      </c>
      <c r="N11" s="22">
        <f t="shared" si="0"/>
        <v>20000</v>
      </c>
      <c r="O11" s="111"/>
      <c r="P11" s="28"/>
      <c r="Q11" s="23"/>
      <c r="R11" s="182">
        <v>20000</v>
      </c>
      <c r="S11" s="183"/>
      <c r="T11" s="184"/>
      <c r="U11" s="185"/>
      <c r="V11" s="77"/>
      <c r="W11" s="4"/>
      <c r="X11" s="33"/>
      <c r="Y11" s="18"/>
      <c r="Z11" s="83"/>
      <c r="AA11" s="83"/>
      <c r="AB11" s="83"/>
      <c r="AC11" s="83"/>
      <c r="AD11" s="83"/>
      <c r="AE11" s="83"/>
      <c r="AF11" s="186"/>
      <c r="AG11" s="186"/>
      <c r="AH11" s="83"/>
      <c r="AI11" s="83"/>
      <c r="AJ11" s="83"/>
      <c r="AK11" s="192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16"/>
      <c r="AW11" s="191"/>
      <c r="AX11" s="193"/>
      <c r="AY11" s="193"/>
    </row>
    <row r="12" spans="1:51" ht="26.25">
      <c r="A12" s="4" t="s">
        <v>195</v>
      </c>
      <c r="B12" s="67"/>
      <c r="C12" s="67"/>
      <c r="D12" s="2" t="s">
        <v>527</v>
      </c>
      <c r="E12" s="67" t="s">
        <v>455</v>
      </c>
      <c r="F12" s="2" t="s">
        <v>149</v>
      </c>
      <c r="G12" s="11" t="s">
        <v>49</v>
      </c>
      <c r="H12" s="11"/>
      <c r="I12" s="4"/>
      <c r="J12" s="4"/>
      <c r="K12" s="11" t="s">
        <v>57</v>
      </c>
      <c r="L12" s="11"/>
      <c r="M12" s="100" t="s">
        <v>58</v>
      </c>
      <c r="N12" s="22">
        <f t="shared" si="0"/>
        <v>5000</v>
      </c>
      <c r="O12" s="111"/>
      <c r="P12" s="28"/>
      <c r="Q12" s="23"/>
      <c r="R12" s="182">
        <v>5000</v>
      </c>
      <c r="S12" s="183"/>
      <c r="T12" s="184"/>
      <c r="U12" s="185"/>
      <c r="V12" s="77"/>
      <c r="W12" s="4"/>
      <c r="X12" s="33"/>
      <c r="Y12" s="18"/>
      <c r="Z12" s="83"/>
      <c r="AA12" s="83"/>
      <c r="AB12" s="83"/>
      <c r="AC12" s="83"/>
      <c r="AD12" s="83"/>
      <c r="AE12" s="83"/>
      <c r="AF12" s="186"/>
      <c r="AG12" s="186"/>
      <c r="AH12" s="83"/>
      <c r="AI12" s="83"/>
      <c r="AJ12" s="83"/>
      <c r="AK12" s="192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16"/>
      <c r="AW12" s="191"/>
      <c r="AX12" s="193"/>
      <c r="AY12" s="193"/>
    </row>
    <row r="13" spans="1:51" ht="49.5" customHeight="1">
      <c r="A13" s="4" t="s">
        <v>125</v>
      </c>
      <c r="B13" s="4"/>
      <c r="C13" s="66"/>
      <c r="D13" s="1" t="s">
        <v>527</v>
      </c>
      <c r="E13" s="71" t="s">
        <v>455</v>
      </c>
      <c r="F13" s="11" t="s">
        <v>712</v>
      </c>
      <c r="G13" s="6" t="s">
        <v>49</v>
      </c>
      <c r="H13" s="11"/>
      <c r="I13" s="4"/>
      <c r="J13" s="4"/>
      <c r="K13" s="11" t="s">
        <v>610</v>
      </c>
      <c r="L13" s="11"/>
      <c r="M13" s="66" t="s">
        <v>611</v>
      </c>
      <c r="N13" s="22">
        <f aca="true" t="shared" si="1" ref="N13:N36">SUM(O13:T13)</f>
        <v>107360</v>
      </c>
      <c r="O13" s="111">
        <v>100650</v>
      </c>
      <c r="P13" s="28"/>
      <c r="Q13" s="23">
        <v>6710</v>
      </c>
      <c r="R13" s="29"/>
      <c r="S13" s="194"/>
      <c r="T13" s="195"/>
      <c r="U13" s="196"/>
      <c r="V13" s="77"/>
      <c r="W13" s="4"/>
      <c r="X13" s="33"/>
      <c r="Y13" s="18"/>
      <c r="Z13" s="83"/>
      <c r="AA13" s="83"/>
      <c r="AB13" s="83"/>
      <c r="AC13" s="83"/>
      <c r="AD13" s="83"/>
      <c r="AE13" s="83"/>
      <c r="AF13" s="186"/>
      <c r="AG13" s="186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16"/>
      <c r="AW13" s="191"/>
      <c r="AX13" s="191"/>
      <c r="AY13" s="193"/>
    </row>
    <row r="14" spans="1:51" ht="26.25">
      <c r="A14" s="4" t="s">
        <v>251</v>
      </c>
      <c r="B14" s="4"/>
      <c r="C14" s="69"/>
      <c r="D14" s="11" t="s">
        <v>527</v>
      </c>
      <c r="E14" s="67" t="s">
        <v>455</v>
      </c>
      <c r="F14" s="11" t="s">
        <v>392</v>
      </c>
      <c r="G14" s="11" t="s">
        <v>49</v>
      </c>
      <c r="H14" s="11"/>
      <c r="I14" s="4"/>
      <c r="J14" s="11"/>
      <c r="K14" s="6" t="s">
        <v>44</v>
      </c>
      <c r="L14" s="61"/>
      <c r="M14" s="66" t="s">
        <v>45</v>
      </c>
      <c r="N14" s="22">
        <f t="shared" si="1"/>
        <v>1086</v>
      </c>
      <c r="O14" s="111">
        <v>1086</v>
      </c>
      <c r="P14" s="28"/>
      <c r="Q14" s="23"/>
      <c r="R14" s="182"/>
      <c r="S14" s="183"/>
      <c r="T14" s="184"/>
      <c r="U14" s="185"/>
      <c r="V14" s="77"/>
      <c r="W14" s="4"/>
      <c r="X14" s="33"/>
      <c r="Y14" s="18"/>
      <c r="Z14" s="83"/>
      <c r="AA14" s="83"/>
      <c r="AB14" s="83"/>
      <c r="AC14" s="83"/>
      <c r="AD14" s="83"/>
      <c r="AE14" s="83"/>
      <c r="AF14" s="186"/>
      <c r="AG14" s="186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16"/>
      <c r="AW14" s="191"/>
      <c r="AX14" s="191"/>
      <c r="AY14" s="193"/>
    </row>
    <row r="15" spans="1:51" ht="26.25">
      <c r="A15" s="4" t="s">
        <v>251</v>
      </c>
      <c r="B15" s="4"/>
      <c r="C15" s="66"/>
      <c r="D15" s="11" t="s">
        <v>527</v>
      </c>
      <c r="E15" s="67" t="s">
        <v>455</v>
      </c>
      <c r="F15" s="11" t="s">
        <v>393</v>
      </c>
      <c r="G15" s="11" t="s">
        <v>49</v>
      </c>
      <c r="H15" s="11"/>
      <c r="I15" s="4"/>
      <c r="J15" s="11"/>
      <c r="K15" s="6" t="s">
        <v>757</v>
      </c>
      <c r="L15" s="61"/>
      <c r="M15" s="66" t="s">
        <v>758</v>
      </c>
      <c r="N15" s="22">
        <f t="shared" si="1"/>
        <v>35460</v>
      </c>
      <c r="O15" s="111">
        <f>16000+6880+300</f>
        <v>23180</v>
      </c>
      <c r="P15" s="28"/>
      <c r="Q15" s="23"/>
      <c r="R15" s="182">
        <f>1720+10560</f>
        <v>12280</v>
      </c>
      <c r="S15" s="183"/>
      <c r="T15" s="184"/>
      <c r="U15" s="185"/>
      <c r="V15" s="77"/>
      <c r="W15" s="4"/>
      <c r="X15" s="33"/>
      <c r="Y15" s="18"/>
      <c r="Z15" s="83"/>
      <c r="AA15" s="83"/>
      <c r="AB15" s="83"/>
      <c r="AC15" s="83"/>
      <c r="AD15" s="83"/>
      <c r="AE15" s="83"/>
      <c r="AF15" s="186"/>
      <c r="AG15" s="186"/>
      <c r="AH15" s="83"/>
      <c r="AI15" s="83"/>
      <c r="AJ15" s="83"/>
      <c r="AK15" s="192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16"/>
      <c r="AW15" s="191"/>
      <c r="AX15" s="193"/>
      <c r="AY15" s="193"/>
    </row>
    <row r="16" spans="1:51" ht="26.25">
      <c r="A16" s="4" t="s">
        <v>251</v>
      </c>
      <c r="B16" s="4"/>
      <c r="C16" s="66"/>
      <c r="D16" s="11" t="s">
        <v>527</v>
      </c>
      <c r="E16" s="67" t="s">
        <v>455</v>
      </c>
      <c r="F16" s="11" t="s">
        <v>407</v>
      </c>
      <c r="G16" s="11" t="s">
        <v>49</v>
      </c>
      <c r="H16" s="11"/>
      <c r="I16" s="4"/>
      <c r="J16" s="11"/>
      <c r="K16" s="6" t="s">
        <v>480</v>
      </c>
      <c r="L16" s="61"/>
      <c r="M16" s="66" t="s">
        <v>481</v>
      </c>
      <c r="N16" s="22">
        <f t="shared" si="1"/>
        <v>6048</v>
      </c>
      <c r="O16" s="111">
        <v>5760</v>
      </c>
      <c r="P16" s="28"/>
      <c r="Q16" s="23"/>
      <c r="R16" s="182">
        <v>288</v>
      </c>
      <c r="S16" s="183"/>
      <c r="T16" s="184"/>
      <c r="U16" s="185"/>
      <c r="V16" s="77"/>
      <c r="W16" s="4"/>
      <c r="X16" s="33"/>
      <c r="Y16" s="18"/>
      <c r="Z16" s="83"/>
      <c r="AA16" s="83"/>
      <c r="AB16" s="83"/>
      <c r="AC16" s="83"/>
      <c r="AD16" s="83"/>
      <c r="AE16" s="83"/>
      <c r="AF16" s="186"/>
      <c r="AG16" s="186"/>
      <c r="AH16" s="83"/>
      <c r="AI16" s="83"/>
      <c r="AJ16" s="83"/>
      <c r="AK16" s="192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16"/>
      <c r="AW16" s="191"/>
      <c r="AX16" s="193"/>
      <c r="AY16" s="193"/>
    </row>
    <row r="17" spans="1:51" ht="26.25">
      <c r="A17" s="4" t="s">
        <v>251</v>
      </c>
      <c r="B17" s="4"/>
      <c r="C17" s="66"/>
      <c r="D17" s="11" t="s">
        <v>527</v>
      </c>
      <c r="E17" s="67" t="s">
        <v>455</v>
      </c>
      <c r="F17" s="11" t="s">
        <v>697</v>
      </c>
      <c r="G17" s="11" t="s">
        <v>49</v>
      </c>
      <c r="H17" s="11"/>
      <c r="I17" s="4"/>
      <c r="J17" s="11"/>
      <c r="K17" s="6" t="s">
        <v>115</v>
      </c>
      <c r="L17" s="61"/>
      <c r="M17" s="66" t="s">
        <v>116</v>
      </c>
      <c r="N17" s="22">
        <f t="shared" si="1"/>
        <v>199612.8</v>
      </c>
      <c r="O17" s="111">
        <f>86040+27532.8</f>
        <v>113572.8</v>
      </c>
      <c r="P17" s="28"/>
      <c r="Q17" s="23">
        <v>86040</v>
      </c>
      <c r="R17" s="182"/>
      <c r="S17" s="183"/>
      <c r="T17" s="184"/>
      <c r="U17" s="185"/>
      <c r="V17" s="77"/>
      <c r="W17" s="4"/>
      <c r="X17" s="33"/>
      <c r="Y17" s="18"/>
      <c r="Z17" s="83"/>
      <c r="AA17" s="83"/>
      <c r="AB17" s="83"/>
      <c r="AC17" s="83"/>
      <c r="AD17" s="83"/>
      <c r="AE17" s="83"/>
      <c r="AF17" s="186"/>
      <c r="AG17" s="186"/>
      <c r="AH17" s="83"/>
      <c r="AI17" s="83"/>
      <c r="AJ17" s="83"/>
      <c r="AK17" s="192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16"/>
      <c r="AW17" s="191"/>
      <c r="AX17" s="193"/>
      <c r="AY17" s="193"/>
    </row>
    <row r="18" spans="1:51" ht="26.25">
      <c r="A18" s="4" t="s">
        <v>251</v>
      </c>
      <c r="B18" s="4"/>
      <c r="C18" s="66"/>
      <c r="D18" s="11" t="s">
        <v>527</v>
      </c>
      <c r="E18" s="67" t="s">
        <v>455</v>
      </c>
      <c r="F18" s="11" t="s">
        <v>698</v>
      </c>
      <c r="G18" s="11" t="s">
        <v>49</v>
      </c>
      <c r="H18" s="11"/>
      <c r="I18" s="4"/>
      <c r="J18" s="11"/>
      <c r="K18" s="6" t="s">
        <v>117</v>
      </c>
      <c r="L18" s="61"/>
      <c r="M18" s="66" t="s">
        <v>118</v>
      </c>
      <c r="N18" s="22">
        <f t="shared" si="1"/>
        <v>6048</v>
      </c>
      <c r="O18" s="111">
        <f>6048</f>
        <v>6048</v>
      </c>
      <c r="P18" s="28"/>
      <c r="Q18" s="23"/>
      <c r="R18" s="182"/>
      <c r="S18" s="183"/>
      <c r="T18" s="184"/>
      <c r="U18" s="185"/>
      <c r="V18" s="77"/>
      <c r="W18" s="4"/>
      <c r="X18" s="33"/>
      <c r="Y18" s="18"/>
      <c r="Z18" s="83"/>
      <c r="AA18" s="83"/>
      <c r="AB18" s="83"/>
      <c r="AC18" s="83"/>
      <c r="AD18" s="83"/>
      <c r="AE18" s="83"/>
      <c r="AF18" s="186"/>
      <c r="AG18" s="186"/>
      <c r="AH18" s="83"/>
      <c r="AI18" s="83"/>
      <c r="AJ18" s="83"/>
      <c r="AK18" s="192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16"/>
      <c r="AW18" s="191"/>
      <c r="AX18" s="193"/>
      <c r="AY18" s="193"/>
    </row>
    <row r="19" spans="1:51" ht="39">
      <c r="A19" s="4" t="s">
        <v>251</v>
      </c>
      <c r="B19" s="4"/>
      <c r="C19" s="66"/>
      <c r="D19" s="11" t="s">
        <v>527</v>
      </c>
      <c r="E19" s="67" t="s">
        <v>455</v>
      </c>
      <c r="F19" s="11" t="s">
        <v>707</v>
      </c>
      <c r="G19" s="11" t="s">
        <v>49</v>
      </c>
      <c r="H19" s="11"/>
      <c r="I19" s="4"/>
      <c r="J19" s="11"/>
      <c r="K19" s="6" t="s">
        <v>94</v>
      </c>
      <c r="L19" s="61"/>
      <c r="M19" s="66" t="s">
        <v>95</v>
      </c>
      <c r="N19" s="22">
        <f t="shared" si="1"/>
        <v>90000</v>
      </c>
      <c r="O19" s="111">
        <v>63000</v>
      </c>
      <c r="P19" s="28"/>
      <c r="Q19" s="23">
        <v>27000</v>
      </c>
      <c r="R19" s="182"/>
      <c r="S19" s="183"/>
      <c r="T19" s="184"/>
      <c r="U19" s="185"/>
      <c r="V19" s="77"/>
      <c r="W19" s="4"/>
      <c r="X19" s="33"/>
      <c r="Y19" s="18"/>
      <c r="Z19" s="83"/>
      <c r="AA19" s="83"/>
      <c r="AB19" s="83"/>
      <c r="AC19" s="83"/>
      <c r="AD19" s="83"/>
      <c r="AE19" s="83"/>
      <c r="AF19" s="186"/>
      <c r="AG19" s="186"/>
      <c r="AH19" s="83"/>
      <c r="AI19" s="83"/>
      <c r="AJ19" s="83"/>
      <c r="AK19" s="192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16"/>
      <c r="AW19" s="191"/>
      <c r="AX19" s="193"/>
      <c r="AY19" s="193"/>
    </row>
    <row r="20" spans="1:51" ht="39">
      <c r="A20" s="4" t="s">
        <v>251</v>
      </c>
      <c r="B20" s="4"/>
      <c r="C20" s="66"/>
      <c r="D20" s="11" t="s">
        <v>527</v>
      </c>
      <c r="E20" s="67" t="s">
        <v>455</v>
      </c>
      <c r="F20" s="11" t="s">
        <v>140</v>
      </c>
      <c r="G20" s="11" t="s">
        <v>49</v>
      </c>
      <c r="H20" s="11"/>
      <c r="I20" s="4"/>
      <c r="J20" s="11"/>
      <c r="K20" s="6" t="s">
        <v>96</v>
      </c>
      <c r="L20" s="61"/>
      <c r="M20" s="66" t="s">
        <v>97</v>
      </c>
      <c r="N20" s="22">
        <f t="shared" si="1"/>
        <v>1040</v>
      </c>
      <c r="O20" s="111">
        <v>1040</v>
      </c>
      <c r="P20" s="28"/>
      <c r="Q20" s="23"/>
      <c r="R20" s="182"/>
      <c r="S20" s="183"/>
      <c r="T20" s="184"/>
      <c r="U20" s="185"/>
      <c r="V20" s="77"/>
      <c r="W20" s="4"/>
      <c r="X20" s="33"/>
      <c r="Y20" s="18"/>
      <c r="Z20" s="83"/>
      <c r="AA20" s="83"/>
      <c r="AB20" s="83"/>
      <c r="AC20" s="83"/>
      <c r="AD20" s="83"/>
      <c r="AE20" s="83"/>
      <c r="AF20" s="186"/>
      <c r="AG20" s="186"/>
      <c r="AH20" s="83"/>
      <c r="AI20" s="83"/>
      <c r="AJ20" s="83"/>
      <c r="AK20" s="192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16"/>
      <c r="AW20" s="191"/>
      <c r="AX20" s="193"/>
      <c r="AY20" s="193"/>
    </row>
    <row r="21" spans="1:51" ht="39">
      <c r="A21" s="4" t="s">
        <v>251</v>
      </c>
      <c r="B21" s="4"/>
      <c r="C21" s="66"/>
      <c r="D21" s="11" t="s">
        <v>527</v>
      </c>
      <c r="E21" s="67" t="s">
        <v>455</v>
      </c>
      <c r="F21" s="11" t="s">
        <v>122</v>
      </c>
      <c r="G21" s="11" t="s">
        <v>49</v>
      </c>
      <c r="H21" s="11"/>
      <c r="I21" s="4"/>
      <c r="J21" s="11"/>
      <c r="K21" s="6" t="s">
        <v>340</v>
      </c>
      <c r="L21" s="61"/>
      <c r="M21" s="66" t="s">
        <v>341</v>
      </c>
      <c r="N21" s="22">
        <f t="shared" si="1"/>
        <v>93093.59999999999</v>
      </c>
      <c r="O21" s="111">
        <v>78589.2</v>
      </c>
      <c r="P21" s="28"/>
      <c r="Q21" s="23">
        <v>3792</v>
      </c>
      <c r="R21" s="182">
        <v>10712.4</v>
      </c>
      <c r="S21" s="183"/>
      <c r="T21" s="184"/>
      <c r="U21" s="185"/>
      <c r="V21" s="77"/>
      <c r="W21" s="4"/>
      <c r="X21" s="33"/>
      <c r="Y21" s="18"/>
      <c r="Z21" s="83"/>
      <c r="AA21" s="83"/>
      <c r="AB21" s="83"/>
      <c r="AC21" s="83"/>
      <c r="AD21" s="83"/>
      <c r="AE21" s="83"/>
      <c r="AF21" s="186"/>
      <c r="AG21" s="186"/>
      <c r="AH21" s="83"/>
      <c r="AI21" s="83"/>
      <c r="AJ21" s="83"/>
      <c r="AK21" s="192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16"/>
      <c r="AW21" s="191"/>
      <c r="AX21" s="193"/>
      <c r="AY21" s="193"/>
    </row>
    <row r="22" spans="1:51" ht="39">
      <c r="A22" s="4" t="s">
        <v>251</v>
      </c>
      <c r="B22" s="4"/>
      <c r="C22" s="66"/>
      <c r="D22" s="11" t="s">
        <v>527</v>
      </c>
      <c r="E22" s="67" t="s">
        <v>455</v>
      </c>
      <c r="F22" s="11" t="s">
        <v>47</v>
      </c>
      <c r="G22" s="11" t="s">
        <v>49</v>
      </c>
      <c r="H22" s="11"/>
      <c r="I22" s="4"/>
      <c r="J22" s="11"/>
      <c r="K22" s="6" t="s">
        <v>340</v>
      </c>
      <c r="L22" s="61"/>
      <c r="M22" s="66" t="s">
        <v>341</v>
      </c>
      <c r="N22" s="22">
        <f t="shared" si="1"/>
        <v>720</v>
      </c>
      <c r="O22" s="111">
        <v>720</v>
      </c>
      <c r="P22" s="28"/>
      <c r="Q22" s="23"/>
      <c r="R22" s="182"/>
      <c r="S22" s="183"/>
      <c r="T22" s="184"/>
      <c r="U22" s="185"/>
      <c r="V22" s="77"/>
      <c r="W22" s="4"/>
      <c r="X22" s="33"/>
      <c r="Y22" s="18"/>
      <c r="Z22" s="83"/>
      <c r="AA22" s="83"/>
      <c r="AB22" s="83"/>
      <c r="AC22" s="83"/>
      <c r="AD22" s="83"/>
      <c r="AE22" s="83"/>
      <c r="AF22" s="186"/>
      <c r="AG22" s="186"/>
      <c r="AH22" s="83"/>
      <c r="AI22" s="83"/>
      <c r="AJ22" s="83"/>
      <c r="AK22" s="192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16"/>
      <c r="AW22" s="191"/>
      <c r="AX22" s="193"/>
      <c r="AY22" s="193"/>
    </row>
    <row r="23" spans="1:51" ht="39">
      <c r="A23" s="4" t="s">
        <v>251</v>
      </c>
      <c r="B23" s="4"/>
      <c r="C23" s="66"/>
      <c r="D23" s="11" t="s">
        <v>527</v>
      </c>
      <c r="E23" s="67" t="s">
        <v>455</v>
      </c>
      <c r="F23" s="11" t="s">
        <v>579</v>
      </c>
      <c r="G23" s="11" t="s">
        <v>49</v>
      </c>
      <c r="H23" s="11"/>
      <c r="I23" s="4"/>
      <c r="J23" s="11"/>
      <c r="K23" s="6" t="s">
        <v>526</v>
      </c>
      <c r="L23" s="61"/>
      <c r="M23" s="66" t="s">
        <v>577</v>
      </c>
      <c r="N23" s="22">
        <f t="shared" si="1"/>
        <v>56000</v>
      </c>
      <c r="O23" s="111">
        <v>56000</v>
      </c>
      <c r="P23" s="28"/>
      <c r="Q23" s="23"/>
      <c r="R23" s="182"/>
      <c r="S23" s="183"/>
      <c r="T23" s="184"/>
      <c r="U23" s="185"/>
      <c r="V23" s="77"/>
      <c r="W23" s="4"/>
      <c r="X23" s="33"/>
      <c r="Y23" s="18"/>
      <c r="Z23" s="83"/>
      <c r="AA23" s="83"/>
      <c r="AB23" s="83"/>
      <c r="AC23" s="83"/>
      <c r="AD23" s="83"/>
      <c r="AE23" s="83"/>
      <c r="AF23" s="186"/>
      <c r="AG23" s="186"/>
      <c r="AH23" s="83"/>
      <c r="AI23" s="83"/>
      <c r="AJ23" s="83"/>
      <c r="AK23" s="192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16"/>
      <c r="AW23" s="191"/>
      <c r="AX23" s="193"/>
      <c r="AY23" s="193"/>
    </row>
    <row r="24" spans="1:51" ht="39">
      <c r="A24" s="4" t="s">
        <v>251</v>
      </c>
      <c r="B24" s="4"/>
      <c r="C24" s="66"/>
      <c r="D24" s="11" t="s">
        <v>527</v>
      </c>
      <c r="E24" s="67" t="s">
        <v>455</v>
      </c>
      <c r="F24" s="11" t="s">
        <v>314</v>
      </c>
      <c r="G24" s="11" t="s">
        <v>49</v>
      </c>
      <c r="H24" s="11"/>
      <c r="I24" s="4"/>
      <c r="J24" s="11"/>
      <c r="K24" s="6" t="s">
        <v>526</v>
      </c>
      <c r="L24" s="61"/>
      <c r="M24" s="66" t="s">
        <v>577</v>
      </c>
      <c r="N24" s="22">
        <f t="shared" si="1"/>
        <v>123500</v>
      </c>
      <c r="O24" s="111"/>
      <c r="P24" s="28"/>
      <c r="Q24" s="23">
        <v>114000</v>
      </c>
      <c r="R24" s="182">
        <v>9500</v>
      </c>
      <c r="S24" s="183"/>
      <c r="T24" s="184"/>
      <c r="U24" s="185"/>
      <c r="V24" s="77"/>
      <c r="W24" s="4"/>
      <c r="X24" s="33"/>
      <c r="Y24" s="18"/>
      <c r="Z24" s="83"/>
      <c r="AA24" s="83"/>
      <c r="AB24" s="83"/>
      <c r="AC24" s="83"/>
      <c r="AD24" s="83"/>
      <c r="AE24" s="83"/>
      <c r="AF24" s="186"/>
      <c r="AG24" s="186"/>
      <c r="AH24" s="83"/>
      <c r="AI24" s="83"/>
      <c r="AJ24" s="83"/>
      <c r="AK24" s="192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16"/>
      <c r="AW24" s="191"/>
      <c r="AX24" s="193"/>
      <c r="AY24" s="193"/>
    </row>
    <row r="25" spans="1:51" ht="39">
      <c r="A25" s="4" t="s">
        <v>251</v>
      </c>
      <c r="B25" s="4"/>
      <c r="C25" s="66"/>
      <c r="D25" s="11" t="s">
        <v>527</v>
      </c>
      <c r="E25" s="67" t="s">
        <v>455</v>
      </c>
      <c r="F25" s="11" t="s">
        <v>335</v>
      </c>
      <c r="G25" s="11" t="s">
        <v>49</v>
      </c>
      <c r="H25" s="11"/>
      <c r="I25" s="4"/>
      <c r="J25" s="11"/>
      <c r="K25" s="6" t="s">
        <v>115</v>
      </c>
      <c r="L25" s="61"/>
      <c r="M25" s="66" t="s">
        <v>116</v>
      </c>
      <c r="N25" s="22">
        <f t="shared" si="1"/>
        <v>9120</v>
      </c>
      <c r="O25" s="111">
        <v>9120</v>
      </c>
      <c r="P25" s="28"/>
      <c r="Q25" s="23"/>
      <c r="R25" s="182"/>
      <c r="S25" s="183"/>
      <c r="T25" s="184"/>
      <c r="U25" s="185"/>
      <c r="V25" s="77"/>
      <c r="W25" s="4"/>
      <c r="X25" s="33"/>
      <c r="Y25" s="18"/>
      <c r="Z25" s="83"/>
      <c r="AA25" s="83"/>
      <c r="AB25" s="83"/>
      <c r="AC25" s="83"/>
      <c r="AD25" s="83"/>
      <c r="AE25" s="83"/>
      <c r="AF25" s="186"/>
      <c r="AG25" s="186"/>
      <c r="AH25" s="83"/>
      <c r="AI25" s="83"/>
      <c r="AJ25" s="83"/>
      <c r="AK25" s="192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16"/>
      <c r="AW25" s="191"/>
      <c r="AX25" s="193"/>
      <c r="AY25" s="193"/>
    </row>
    <row r="26" spans="1:51" ht="39">
      <c r="A26" s="4" t="s">
        <v>251</v>
      </c>
      <c r="B26" s="4"/>
      <c r="C26" s="66"/>
      <c r="D26" s="11" t="s">
        <v>527</v>
      </c>
      <c r="E26" s="67" t="s">
        <v>455</v>
      </c>
      <c r="F26" s="11" t="s">
        <v>336</v>
      </c>
      <c r="G26" s="11" t="s">
        <v>49</v>
      </c>
      <c r="H26" s="11"/>
      <c r="I26" s="4"/>
      <c r="J26" s="11"/>
      <c r="K26" s="6" t="s">
        <v>106</v>
      </c>
      <c r="L26" s="61"/>
      <c r="M26" s="66" t="s">
        <v>310</v>
      </c>
      <c r="N26" s="22">
        <f t="shared" si="1"/>
        <v>7858.4</v>
      </c>
      <c r="O26" s="111"/>
      <c r="P26" s="28"/>
      <c r="Q26" s="23">
        <v>6688</v>
      </c>
      <c r="R26" s="182">
        <v>1170.4</v>
      </c>
      <c r="S26" s="183"/>
      <c r="T26" s="184"/>
      <c r="U26" s="185"/>
      <c r="V26" s="77"/>
      <c r="W26" s="4"/>
      <c r="X26" s="33"/>
      <c r="Y26" s="18"/>
      <c r="Z26" s="83"/>
      <c r="AA26" s="83"/>
      <c r="AB26" s="83"/>
      <c r="AC26" s="83"/>
      <c r="AD26" s="83"/>
      <c r="AE26" s="83"/>
      <c r="AF26" s="186"/>
      <c r="AG26" s="186"/>
      <c r="AH26" s="83"/>
      <c r="AI26" s="83"/>
      <c r="AJ26" s="83"/>
      <c r="AK26" s="192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16"/>
      <c r="AW26" s="191"/>
      <c r="AX26" s="193"/>
      <c r="AY26" s="193"/>
    </row>
    <row r="27" spans="1:51" ht="39">
      <c r="A27" s="4" t="s">
        <v>251</v>
      </c>
      <c r="B27" s="4"/>
      <c r="C27" s="66"/>
      <c r="D27" s="11" t="s">
        <v>527</v>
      </c>
      <c r="E27" s="67" t="s">
        <v>455</v>
      </c>
      <c r="F27" s="11" t="s">
        <v>337</v>
      </c>
      <c r="G27" s="11" t="s">
        <v>49</v>
      </c>
      <c r="H27" s="11"/>
      <c r="I27" s="4"/>
      <c r="J27" s="11"/>
      <c r="K27" s="6" t="s">
        <v>757</v>
      </c>
      <c r="L27" s="61"/>
      <c r="M27" s="66" t="s">
        <v>758</v>
      </c>
      <c r="N27" s="22">
        <f t="shared" si="1"/>
        <v>1900.8</v>
      </c>
      <c r="O27" s="111">
        <v>1900.8</v>
      </c>
      <c r="P27" s="28"/>
      <c r="Q27" s="23"/>
      <c r="R27" s="182"/>
      <c r="S27" s="183"/>
      <c r="T27" s="184"/>
      <c r="U27" s="185"/>
      <c r="V27" s="77"/>
      <c r="W27" s="4"/>
      <c r="X27" s="33"/>
      <c r="Y27" s="18"/>
      <c r="Z27" s="83"/>
      <c r="AA27" s="83"/>
      <c r="AB27" s="83"/>
      <c r="AC27" s="83"/>
      <c r="AD27" s="83"/>
      <c r="AE27" s="83"/>
      <c r="AF27" s="186"/>
      <c r="AG27" s="186"/>
      <c r="AH27" s="83"/>
      <c r="AI27" s="83"/>
      <c r="AJ27" s="83"/>
      <c r="AK27" s="192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16"/>
      <c r="AW27" s="191"/>
      <c r="AX27" s="193"/>
      <c r="AY27" s="193"/>
    </row>
    <row r="28" spans="1:51" ht="39">
      <c r="A28" s="4" t="s">
        <v>251</v>
      </c>
      <c r="B28" s="4"/>
      <c r="C28" s="66"/>
      <c r="D28" s="11" t="s">
        <v>527</v>
      </c>
      <c r="E28" s="67" t="s">
        <v>455</v>
      </c>
      <c r="F28" s="11" t="s">
        <v>338</v>
      </c>
      <c r="G28" s="11" t="s">
        <v>49</v>
      </c>
      <c r="H28" s="11"/>
      <c r="I28" s="4"/>
      <c r="J28" s="11"/>
      <c r="K28" s="6" t="s">
        <v>520</v>
      </c>
      <c r="L28" s="61"/>
      <c r="M28" s="66" t="s">
        <v>482</v>
      </c>
      <c r="N28" s="22">
        <f t="shared" si="1"/>
        <v>4560</v>
      </c>
      <c r="O28" s="111"/>
      <c r="P28" s="28">
        <v>4560</v>
      </c>
      <c r="Q28" s="23"/>
      <c r="R28" s="182"/>
      <c r="S28" s="183"/>
      <c r="T28" s="184"/>
      <c r="U28" s="185"/>
      <c r="V28" s="77"/>
      <c r="W28" s="4"/>
      <c r="X28" s="33"/>
      <c r="Y28" s="18"/>
      <c r="Z28" s="83"/>
      <c r="AA28" s="83"/>
      <c r="AB28" s="83"/>
      <c r="AC28" s="83"/>
      <c r="AD28" s="83"/>
      <c r="AE28" s="83"/>
      <c r="AF28" s="186"/>
      <c r="AG28" s="186"/>
      <c r="AH28" s="83"/>
      <c r="AI28" s="83"/>
      <c r="AJ28" s="83"/>
      <c r="AK28" s="192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16"/>
      <c r="AW28" s="191"/>
      <c r="AX28" s="193"/>
      <c r="AY28" s="193"/>
    </row>
    <row r="29" spans="1:51" ht="39">
      <c r="A29" s="4" t="s">
        <v>251</v>
      </c>
      <c r="B29" s="4"/>
      <c r="C29" s="66"/>
      <c r="D29" s="11" t="s">
        <v>527</v>
      </c>
      <c r="E29" s="67" t="s">
        <v>455</v>
      </c>
      <c r="F29" s="11" t="s">
        <v>339</v>
      </c>
      <c r="G29" s="11" t="s">
        <v>49</v>
      </c>
      <c r="H29" s="11"/>
      <c r="I29" s="4"/>
      <c r="J29" s="11"/>
      <c r="K29" s="6" t="s">
        <v>757</v>
      </c>
      <c r="L29" s="61"/>
      <c r="M29" s="66" t="s">
        <v>758</v>
      </c>
      <c r="N29" s="22">
        <f t="shared" si="1"/>
        <v>8178</v>
      </c>
      <c r="O29" s="111">
        <v>5220</v>
      </c>
      <c r="P29" s="28"/>
      <c r="Q29" s="23">
        <v>2958</v>
      </c>
      <c r="R29" s="182"/>
      <c r="S29" s="183"/>
      <c r="T29" s="184"/>
      <c r="U29" s="185"/>
      <c r="V29" s="77"/>
      <c r="W29" s="4"/>
      <c r="X29" s="33"/>
      <c r="Y29" s="18"/>
      <c r="Z29" s="83"/>
      <c r="AA29" s="83"/>
      <c r="AB29" s="83"/>
      <c r="AC29" s="83"/>
      <c r="AD29" s="83"/>
      <c r="AE29" s="83"/>
      <c r="AF29" s="186"/>
      <c r="AG29" s="186"/>
      <c r="AH29" s="83"/>
      <c r="AI29" s="83"/>
      <c r="AJ29" s="83"/>
      <c r="AK29" s="192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16"/>
      <c r="AW29" s="191"/>
      <c r="AX29" s="193"/>
      <c r="AY29" s="193"/>
    </row>
    <row r="30" spans="1:51" ht="39">
      <c r="A30" s="4" t="s">
        <v>251</v>
      </c>
      <c r="B30" s="4"/>
      <c r="C30" s="66"/>
      <c r="D30" s="11" t="s">
        <v>527</v>
      </c>
      <c r="E30" s="67" t="s">
        <v>455</v>
      </c>
      <c r="F30" s="11" t="s">
        <v>738</v>
      </c>
      <c r="G30" s="11" t="s">
        <v>49</v>
      </c>
      <c r="H30" s="11"/>
      <c r="I30" s="4"/>
      <c r="J30" s="11"/>
      <c r="K30" s="6" t="s">
        <v>433</v>
      </c>
      <c r="L30" s="61"/>
      <c r="M30" s="66" t="s">
        <v>434</v>
      </c>
      <c r="N30" s="22">
        <f t="shared" si="1"/>
        <v>6480</v>
      </c>
      <c r="O30" s="111">
        <v>6480</v>
      </c>
      <c r="P30" s="28"/>
      <c r="Q30" s="23"/>
      <c r="R30" s="182"/>
      <c r="S30" s="183"/>
      <c r="T30" s="184"/>
      <c r="U30" s="185"/>
      <c r="V30" s="77"/>
      <c r="W30" s="4"/>
      <c r="X30" s="33"/>
      <c r="Y30" s="18"/>
      <c r="Z30" s="83"/>
      <c r="AA30" s="83"/>
      <c r="AB30" s="83"/>
      <c r="AC30" s="83"/>
      <c r="AD30" s="83"/>
      <c r="AE30" s="83"/>
      <c r="AF30" s="186"/>
      <c r="AG30" s="186"/>
      <c r="AH30" s="83"/>
      <c r="AI30" s="83"/>
      <c r="AJ30" s="83"/>
      <c r="AK30" s="192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16"/>
      <c r="AW30" s="191"/>
      <c r="AX30" s="193"/>
      <c r="AY30" s="193"/>
    </row>
    <row r="31" spans="1:51" ht="39">
      <c r="A31" s="4" t="s">
        <v>251</v>
      </c>
      <c r="B31" s="4"/>
      <c r="C31" s="66"/>
      <c r="D31" s="11" t="s">
        <v>527</v>
      </c>
      <c r="E31" s="67" t="s">
        <v>455</v>
      </c>
      <c r="F31" s="11" t="s">
        <v>739</v>
      </c>
      <c r="G31" s="11" t="s">
        <v>49</v>
      </c>
      <c r="H31" s="11"/>
      <c r="I31" s="4"/>
      <c r="J31" s="11"/>
      <c r="K31" s="6" t="s">
        <v>349</v>
      </c>
      <c r="L31" s="61"/>
      <c r="M31" s="66" t="s">
        <v>208</v>
      </c>
      <c r="N31" s="22">
        <f t="shared" si="1"/>
        <v>9248</v>
      </c>
      <c r="O31" s="111">
        <v>9248</v>
      </c>
      <c r="P31" s="28"/>
      <c r="Q31" s="23"/>
      <c r="R31" s="182"/>
      <c r="S31" s="183"/>
      <c r="T31" s="184"/>
      <c r="U31" s="185"/>
      <c r="V31" s="77"/>
      <c r="W31" s="4"/>
      <c r="X31" s="33"/>
      <c r="Y31" s="18"/>
      <c r="Z31" s="83"/>
      <c r="AA31" s="83"/>
      <c r="AB31" s="83"/>
      <c r="AC31" s="83"/>
      <c r="AD31" s="83"/>
      <c r="AE31" s="83"/>
      <c r="AF31" s="186"/>
      <c r="AG31" s="186"/>
      <c r="AH31" s="83"/>
      <c r="AI31" s="83"/>
      <c r="AJ31" s="83"/>
      <c r="AK31" s="192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16"/>
      <c r="AW31" s="191"/>
      <c r="AX31" s="193"/>
      <c r="AY31" s="193"/>
    </row>
    <row r="32" spans="1:51" ht="39">
      <c r="A32" s="4" t="s">
        <v>251</v>
      </c>
      <c r="B32" s="4"/>
      <c r="C32" s="66"/>
      <c r="D32" s="11" t="s">
        <v>527</v>
      </c>
      <c r="E32" s="67" t="s">
        <v>455</v>
      </c>
      <c r="F32" s="11" t="s">
        <v>569</v>
      </c>
      <c r="G32" s="11" t="s">
        <v>49</v>
      </c>
      <c r="H32" s="11"/>
      <c r="I32" s="4"/>
      <c r="J32" s="11"/>
      <c r="K32" s="6" t="s">
        <v>340</v>
      </c>
      <c r="L32" s="61"/>
      <c r="M32" s="66" t="s">
        <v>341</v>
      </c>
      <c r="N32" s="22">
        <f t="shared" si="1"/>
        <v>9004.8</v>
      </c>
      <c r="O32" s="111">
        <v>9004.8</v>
      </c>
      <c r="P32" s="28"/>
      <c r="Q32" s="23"/>
      <c r="R32" s="182"/>
      <c r="S32" s="183"/>
      <c r="T32" s="184"/>
      <c r="U32" s="185"/>
      <c r="V32" s="77"/>
      <c r="W32" s="4"/>
      <c r="X32" s="33"/>
      <c r="Y32" s="18"/>
      <c r="Z32" s="83"/>
      <c r="AA32" s="83"/>
      <c r="AB32" s="83"/>
      <c r="AC32" s="83"/>
      <c r="AD32" s="83"/>
      <c r="AE32" s="83"/>
      <c r="AF32" s="186"/>
      <c r="AG32" s="186"/>
      <c r="AH32" s="83"/>
      <c r="AI32" s="83"/>
      <c r="AJ32" s="83"/>
      <c r="AK32" s="192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16"/>
      <c r="AW32" s="191"/>
      <c r="AX32" s="193"/>
      <c r="AY32" s="193"/>
    </row>
    <row r="33" spans="1:51" ht="39">
      <c r="A33" s="4" t="s">
        <v>251</v>
      </c>
      <c r="B33" s="4"/>
      <c r="C33" s="66"/>
      <c r="D33" s="11" t="s">
        <v>527</v>
      </c>
      <c r="E33" s="67" t="s">
        <v>455</v>
      </c>
      <c r="F33" s="11" t="s">
        <v>570</v>
      </c>
      <c r="G33" s="11" t="s">
        <v>49</v>
      </c>
      <c r="H33" s="11"/>
      <c r="I33" s="4"/>
      <c r="J33" s="11"/>
      <c r="K33" s="6" t="s">
        <v>115</v>
      </c>
      <c r="L33" s="61"/>
      <c r="M33" s="66" t="s">
        <v>116</v>
      </c>
      <c r="N33" s="22">
        <f t="shared" si="1"/>
        <v>9630.4</v>
      </c>
      <c r="O33" s="111">
        <f>5600+3638.4+392</f>
        <v>9630.4</v>
      </c>
      <c r="P33" s="28"/>
      <c r="Q33" s="23"/>
      <c r="R33" s="182"/>
      <c r="S33" s="183"/>
      <c r="T33" s="184"/>
      <c r="U33" s="185"/>
      <c r="V33" s="77"/>
      <c r="W33" s="4"/>
      <c r="X33" s="33"/>
      <c r="Y33" s="18"/>
      <c r="Z33" s="83"/>
      <c r="AA33" s="83"/>
      <c r="AB33" s="83"/>
      <c r="AC33" s="83"/>
      <c r="AD33" s="83"/>
      <c r="AE33" s="83"/>
      <c r="AF33" s="186"/>
      <c r="AG33" s="186"/>
      <c r="AH33" s="83"/>
      <c r="AI33" s="83"/>
      <c r="AJ33" s="83"/>
      <c r="AK33" s="192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16"/>
      <c r="AW33" s="191"/>
      <c r="AX33" s="193"/>
      <c r="AY33" s="193"/>
    </row>
    <row r="34" spans="1:51" ht="39">
      <c r="A34" s="4" t="s">
        <v>251</v>
      </c>
      <c r="B34" s="4"/>
      <c r="C34" s="66"/>
      <c r="D34" s="11" t="s">
        <v>527</v>
      </c>
      <c r="E34" s="67" t="s">
        <v>455</v>
      </c>
      <c r="F34" s="11" t="s">
        <v>537</v>
      </c>
      <c r="G34" s="11" t="s">
        <v>49</v>
      </c>
      <c r="H34" s="11"/>
      <c r="I34" s="4"/>
      <c r="J34" s="11"/>
      <c r="K34" s="6" t="s">
        <v>106</v>
      </c>
      <c r="L34" s="61"/>
      <c r="M34" s="66" t="s">
        <v>310</v>
      </c>
      <c r="N34" s="22">
        <f t="shared" si="1"/>
        <v>26784</v>
      </c>
      <c r="O34" s="111">
        <v>22320</v>
      </c>
      <c r="P34" s="28"/>
      <c r="Q34" s="23">
        <v>4464</v>
      </c>
      <c r="R34" s="182"/>
      <c r="S34" s="183"/>
      <c r="T34" s="184"/>
      <c r="U34" s="185"/>
      <c r="V34" s="77"/>
      <c r="W34" s="4"/>
      <c r="X34" s="33"/>
      <c r="Y34" s="18"/>
      <c r="Z34" s="83"/>
      <c r="AA34" s="83"/>
      <c r="AB34" s="83"/>
      <c r="AC34" s="83"/>
      <c r="AD34" s="83"/>
      <c r="AE34" s="83"/>
      <c r="AF34" s="186"/>
      <c r="AG34" s="186"/>
      <c r="AH34" s="83"/>
      <c r="AI34" s="83"/>
      <c r="AJ34" s="83"/>
      <c r="AK34" s="192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16"/>
      <c r="AW34" s="191"/>
      <c r="AX34" s="193"/>
      <c r="AY34" s="193"/>
    </row>
    <row r="35" spans="1:51" ht="39">
      <c r="A35" s="4" t="s">
        <v>251</v>
      </c>
      <c r="B35" s="4"/>
      <c r="C35" s="66"/>
      <c r="D35" s="11" t="s">
        <v>527</v>
      </c>
      <c r="E35" s="67" t="s">
        <v>455</v>
      </c>
      <c r="F35" s="11" t="s">
        <v>55</v>
      </c>
      <c r="G35" s="11" t="s">
        <v>49</v>
      </c>
      <c r="H35" s="11"/>
      <c r="I35" s="4"/>
      <c r="J35" s="11"/>
      <c r="K35" s="6" t="s">
        <v>312</v>
      </c>
      <c r="L35" s="61"/>
      <c r="M35" s="66" t="s">
        <v>550</v>
      </c>
      <c r="N35" s="22">
        <f t="shared" si="1"/>
        <v>5376</v>
      </c>
      <c r="O35" s="111">
        <v>5376</v>
      </c>
      <c r="P35" s="28"/>
      <c r="Q35" s="23"/>
      <c r="R35" s="182"/>
      <c r="S35" s="183"/>
      <c r="T35" s="184"/>
      <c r="U35" s="185"/>
      <c r="V35" s="77"/>
      <c r="W35" s="4"/>
      <c r="X35" s="33"/>
      <c r="Y35" s="18"/>
      <c r="Z35" s="83"/>
      <c r="AA35" s="83"/>
      <c r="AB35" s="83"/>
      <c r="AC35" s="83"/>
      <c r="AD35" s="83"/>
      <c r="AE35" s="83"/>
      <c r="AF35" s="186"/>
      <c r="AG35" s="186"/>
      <c r="AH35" s="83"/>
      <c r="AI35" s="83"/>
      <c r="AJ35" s="83"/>
      <c r="AK35" s="192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16"/>
      <c r="AW35" s="191"/>
      <c r="AX35" s="193"/>
      <c r="AY35" s="193"/>
    </row>
    <row r="36" spans="1:51" ht="39">
      <c r="A36" s="4" t="s">
        <v>251</v>
      </c>
      <c r="B36" s="4"/>
      <c r="C36" s="66"/>
      <c r="D36" s="11" t="s">
        <v>527</v>
      </c>
      <c r="E36" s="67" t="s">
        <v>455</v>
      </c>
      <c r="F36" s="11" t="s">
        <v>348</v>
      </c>
      <c r="G36" s="11" t="s">
        <v>49</v>
      </c>
      <c r="H36" s="11"/>
      <c r="I36" s="4"/>
      <c r="J36" s="11"/>
      <c r="K36" s="6" t="s">
        <v>520</v>
      </c>
      <c r="L36" s="61"/>
      <c r="M36" s="66" t="s">
        <v>482</v>
      </c>
      <c r="N36" s="22">
        <f t="shared" si="1"/>
        <v>3240</v>
      </c>
      <c r="O36" s="111">
        <v>3240</v>
      </c>
      <c r="P36" s="28"/>
      <c r="Q36" s="23"/>
      <c r="R36" s="182"/>
      <c r="S36" s="183"/>
      <c r="T36" s="184"/>
      <c r="U36" s="185"/>
      <c r="V36" s="77"/>
      <c r="W36" s="4"/>
      <c r="X36" s="33"/>
      <c r="Y36" s="18"/>
      <c r="Z36" s="83"/>
      <c r="AA36" s="83"/>
      <c r="AB36" s="83"/>
      <c r="AC36" s="83"/>
      <c r="AD36" s="83"/>
      <c r="AE36" s="83"/>
      <c r="AF36" s="186"/>
      <c r="AG36" s="186"/>
      <c r="AH36" s="83"/>
      <c r="AI36" s="83"/>
      <c r="AJ36" s="83"/>
      <c r="AK36" s="192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16"/>
      <c r="AW36" s="191"/>
      <c r="AX36" s="193"/>
      <c r="AY36" s="193"/>
    </row>
    <row r="37" spans="1:51" ht="39">
      <c r="A37" s="4" t="s">
        <v>251</v>
      </c>
      <c r="B37" s="4"/>
      <c r="C37" s="66"/>
      <c r="D37" s="11" t="s">
        <v>527</v>
      </c>
      <c r="E37" s="67" t="s">
        <v>455</v>
      </c>
      <c r="F37" s="11" t="s">
        <v>30</v>
      </c>
      <c r="G37" s="11" t="s">
        <v>49</v>
      </c>
      <c r="H37" s="11"/>
      <c r="I37" s="4"/>
      <c r="J37" s="11"/>
      <c r="K37" s="6" t="s">
        <v>520</v>
      </c>
      <c r="L37" s="61"/>
      <c r="M37" s="66" t="s">
        <v>482</v>
      </c>
      <c r="N37" s="22">
        <f aca="true" t="shared" si="2" ref="N37:N56">SUM(O37:T37)</f>
        <v>2652</v>
      </c>
      <c r="O37" s="111">
        <v>2652</v>
      </c>
      <c r="P37" s="28"/>
      <c r="Q37" s="23"/>
      <c r="R37" s="182"/>
      <c r="S37" s="183"/>
      <c r="T37" s="184"/>
      <c r="U37" s="185"/>
      <c r="V37" s="77"/>
      <c r="W37" s="4"/>
      <c r="X37" s="33"/>
      <c r="Y37" s="18"/>
      <c r="Z37" s="83"/>
      <c r="AA37" s="83"/>
      <c r="AB37" s="83"/>
      <c r="AC37" s="83"/>
      <c r="AD37" s="83"/>
      <c r="AE37" s="83"/>
      <c r="AF37" s="186"/>
      <c r="AG37" s="186"/>
      <c r="AH37" s="83"/>
      <c r="AI37" s="83"/>
      <c r="AJ37" s="83"/>
      <c r="AK37" s="192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16"/>
      <c r="AW37" s="191"/>
      <c r="AX37" s="193"/>
      <c r="AY37" s="193"/>
    </row>
    <row r="38" spans="1:51" ht="39">
      <c r="A38" s="4" t="s">
        <v>251</v>
      </c>
      <c r="B38" s="4"/>
      <c r="C38" s="66"/>
      <c r="D38" s="11" t="s">
        <v>527</v>
      </c>
      <c r="E38" s="67" t="s">
        <v>455</v>
      </c>
      <c r="F38" s="11" t="s">
        <v>467</v>
      </c>
      <c r="G38" s="11" t="s">
        <v>49</v>
      </c>
      <c r="H38" s="11"/>
      <c r="I38" s="4"/>
      <c r="J38" s="11"/>
      <c r="K38" s="6" t="s">
        <v>520</v>
      </c>
      <c r="L38" s="61"/>
      <c r="M38" s="66" t="s">
        <v>482</v>
      </c>
      <c r="N38" s="22">
        <f t="shared" si="2"/>
        <v>16000</v>
      </c>
      <c r="O38" s="111">
        <v>15360</v>
      </c>
      <c r="P38" s="28"/>
      <c r="Q38" s="23">
        <v>640</v>
      </c>
      <c r="R38" s="182"/>
      <c r="S38" s="183"/>
      <c r="T38" s="184"/>
      <c r="U38" s="185"/>
      <c r="V38" s="77"/>
      <c r="W38" s="4"/>
      <c r="X38" s="33"/>
      <c r="Y38" s="18"/>
      <c r="Z38" s="83"/>
      <c r="AA38" s="83"/>
      <c r="AB38" s="83"/>
      <c r="AC38" s="83"/>
      <c r="AD38" s="83"/>
      <c r="AE38" s="83"/>
      <c r="AF38" s="186"/>
      <c r="AG38" s="186"/>
      <c r="AH38" s="83"/>
      <c r="AI38" s="83"/>
      <c r="AJ38" s="83"/>
      <c r="AK38" s="192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16"/>
      <c r="AW38" s="191"/>
      <c r="AX38" s="193"/>
      <c r="AY38" s="193"/>
    </row>
    <row r="39" spans="1:51" ht="39">
      <c r="A39" s="4" t="s">
        <v>251</v>
      </c>
      <c r="B39" s="4"/>
      <c r="C39" s="66"/>
      <c r="D39" s="11" t="s">
        <v>527</v>
      </c>
      <c r="E39" s="67" t="s">
        <v>455</v>
      </c>
      <c r="F39" s="11" t="s">
        <v>753</v>
      </c>
      <c r="G39" s="11" t="s">
        <v>49</v>
      </c>
      <c r="H39" s="11"/>
      <c r="I39" s="4"/>
      <c r="J39" s="11"/>
      <c r="K39" s="6" t="s">
        <v>458</v>
      </c>
      <c r="L39" s="61"/>
      <c r="M39" s="66" t="s">
        <v>426</v>
      </c>
      <c r="N39" s="22">
        <f t="shared" si="2"/>
        <v>464.4</v>
      </c>
      <c r="O39" s="111">
        <v>464.4</v>
      </c>
      <c r="P39" s="28"/>
      <c r="Q39" s="23"/>
      <c r="R39" s="182"/>
      <c r="S39" s="183"/>
      <c r="T39" s="184"/>
      <c r="U39" s="185"/>
      <c r="V39" s="77"/>
      <c r="W39" s="4"/>
      <c r="X39" s="33"/>
      <c r="Y39" s="18"/>
      <c r="Z39" s="83"/>
      <c r="AA39" s="83"/>
      <c r="AB39" s="83"/>
      <c r="AC39" s="83"/>
      <c r="AD39" s="83"/>
      <c r="AE39" s="83"/>
      <c r="AF39" s="186"/>
      <c r="AG39" s="186"/>
      <c r="AH39" s="83"/>
      <c r="AI39" s="83"/>
      <c r="AJ39" s="83"/>
      <c r="AK39" s="192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16"/>
      <c r="AW39" s="191"/>
      <c r="AX39" s="193"/>
      <c r="AY39" s="193"/>
    </row>
    <row r="40" spans="1:51" ht="39">
      <c r="A40" s="4" t="s">
        <v>251</v>
      </c>
      <c r="B40" s="4"/>
      <c r="C40" s="66"/>
      <c r="D40" s="11" t="s">
        <v>527</v>
      </c>
      <c r="E40" s="67" t="s">
        <v>455</v>
      </c>
      <c r="F40" s="11" t="s">
        <v>754</v>
      </c>
      <c r="G40" s="11" t="s">
        <v>49</v>
      </c>
      <c r="H40" s="11"/>
      <c r="I40" s="4"/>
      <c r="J40" s="11"/>
      <c r="K40" s="6" t="s">
        <v>427</v>
      </c>
      <c r="L40" s="61"/>
      <c r="M40" s="66" t="s">
        <v>503</v>
      </c>
      <c r="N40" s="22">
        <f t="shared" si="2"/>
        <v>6080</v>
      </c>
      <c r="O40" s="111">
        <v>6080</v>
      </c>
      <c r="P40" s="28"/>
      <c r="Q40" s="23"/>
      <c r="R40" s="182"/>
      <c r="S40" s="183"/>
      <c r="T40" s="184"/>
      <c r="U40" s="185"/>
      <c r="V40" s="77"/>
      <c r="W40" s="4"/>
      <c r="X40" s="33"/>
      <c r="Y40" s="18"/>
      <c r="Z40" s="83"/>
      <c r="AA40" s="83"/>
      <c r="AB40" s="83"/>
      <c r="AC40" s="83"/>
      <c r="AD40" s="83"/>
      <c r="AE40" s="83"/>
      <c r="AF40" s="186"/>
      <c r="AG40" s="186"/>
      <c r="AH40" s="83"/>
      <c r="AI40" s="83"/>
      <c r="AJ40" s="83"/>
      <c r="AK40" s="192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16"/>
      <c r="AW40" s="191"/>
      <c r="AX40" s="193"/>
      <c r="AY40" s="193"/>
    </row>
    <row r="41" spans="1:51" ht="39">
      <c r="A41" s="4" t="s">
        <v>251</v>
      </c>
      <c r="B41" s="4"/>
      <c r="C41" s="66"/>
      <c r="D41" s="11" t="s">
        <v>527</v>
      </c>
      <c r="E41" s="67" t="s">
        <v>455</v>
      </c>
      <c r="F41" s="11" t="s">
        <v>46</v>
      </c>
      <c r="G41" s="11" t="s">
        <v>49</v>
      </c>
      <c r="H41" s="11"/>
      <c r="I41" s="4"/>
      <c r="J41" s="11"/>
      <c r="K41" s="6" t="s">
        <v>565</v>
      </c>
      <c r="L41" s="61"/>
      <c r="M41" s="66" t="s">
        <v>566</v>
      </c>
      <c r="N41" s="22">
        <f t="shared" si="2"/>
        <v>32395</v>
      </c>
      <c r="O41" s="111">
        <v>31000</v>
      </c>
      <c r="P41" s="28"/>
      <c r="Q41" s="23"/>
      <c r="R41" s="182">
        <v>1395</v>
      </c>
      <c r="S41" s="183"/>
      <c r="T41" s="184"/>
      <c r="U41" s="185"/>
      <c r="V41" s="77"/>
      <c r="W41" s="4"/>
      <c r="X41" s="33"/>
      <c r="Y41" s="18"/>
      <c r="Z41" s="83"/>
      <c r="AA41" s="83"/>
      <c r="AB41" s="83"/>
      <c r="AC41" s="83"/>
      <c r="AD41" s="83"/>
      <c r="AE41" s="83"/>
      <c r="AF41" s="186"/>
      <c r="AG41" s="186"/>
      <c r="AH41" s="83"/>
      <c r="AI41" s="83"/>
      <c r="AJ41" s="83"/>
      <c r="AK41" s="192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16"/>
      <c r="AW41" s="191"/>
      <c r="AX41" s="193"/>
      <c r="AY41" s="193"/>
    </row>
    <row r="42" spans="1:51" ht="39">
      <c r="A42" s="4" t="s">
        <v>251</v>
      </c>
      <c r="B42" s="4"/>
      <c r="C42" s="66"/>
      <c r="D42" s="11" t="s">
        <v>527</v>
      </c>
      <c r="E42" s="67" t="s">
        <v>455</v>
      </c>
      <c r="F42" s="11" t="s">
        <v>465</v>
      </c>
      <c r="G42" s="11" t="s">
        <v>49</v>
      </c>
      <c r="H42" s="11"/>
      <c r="I42" s="4"/>
      <c r="J42" s="11"/>
      <c r="K42" s="6" t="s">
        <v>565</v>
      </c>
      <c r="L42" s="61"/>
      <c r="M42" s="66" t="s">
        <v>566</v>
      </c>
      <c r="N42" s="22">
        <f t="shared" si="2"/>
        <v>1584</v>
      </c>
      <c r="O42" s="111"/>
      <c r="P42" s="28"/>
      <c r="Q42" s="23"/>
      <c r="R42" s="182">
        <v>1584</v>
      </c>
      <c r="S42" s="183"/>
      <c r="T42" s="184"/>
      <c r="U42" s="185"/>
      <c r="V42" s="77"/>
      <c r="W42" s="4"/>
      <c r="X42" s="33"/>
      <c r="Y42" s="18"/>
      <c r="Z42" s="83"/>
      <c r="AA42" s="83"/>
      <c r="AB42" s="83"/>
      <c r="AC42" s="83"/>
      <c r="AD42" s="83"/>
      <c r="AE42" s="83"/>
      <c r="AF42" s="186"/>
      <c r="AG42" s="186"/>
      <c r="AH42" s="83"/>
      <c r="AI42" s="83"/>
      <c r="AJ42" s="83"/>
      <c r="AK42" s="192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16"/>
      <c r="AW42" s="191"/>
      <c r="AX42" s="193"/>
      <c r="AY42" s="193"/>
    </row>
    <row r="43" spans="1:51" ht="39">
      <c r="A43" s="4" t="s">
        <v>251</v>
      </c>
      <c r="B43" s="4"/>
      <c r="C43" s="66"/>
      <c r="D43" s="11" t="s">
        <v>527</v>
      </c>
      <c r="E43" s="67" t="s">
        <v>455</v>
      </c>
      <c r="F43" s="11" t="s">
        <v>466</v>
      </c>
      <c r="G43" s="11" t="s">
        <v>49</v>
      </c>
      <c r="H43" s="11"/>
      <c r="I43" s="4"/>
      <c r="J43" s="11"/>
      <c r="K43" s="6" t="s">
        <v>106</v>
      </c>
      <c r="L43" s="61"/>
      <c r="M43" s="66" t="s">
        <v>310</v>
      </c>
      <c r="N43" s="22">
        <f t="shared" si="2"/>
        <v>8524.8</v>
      </c>
      <c r="O43" s="111">
        <v>8524.8</v>
      </c>
      <c r="P43" s="28"/>
      <c r="Q43" s="23"/>
      <c r="R43" s="182"/>
      <c r="S43" s="183"/>
      <c r="T43" s="184"/>
      <c r="U43" s="185"/>
      <c r="V43" s="77"/>
      <c r="W43" s="4"/>
      <c r="X43" s="33"/>
      <c r="Y43" s="18"/>
      <c r="Z43" s="83"/>
      <c r="AA43" s="83"/>
      <c r="AB43" s="83"/>
      <c r="AC43" s="83"/>
      <c r="AD43" s="83"/>
      <c r="AE43" s="83"/>
      <c r="AF43" s="186"/>
      <c r="AG43" s="186"/>
      <c r="AH43" s="83"/>
      <c r="AI43" s="83"/>
      <c r="AJ43" s="83"/>
      <c r="AK43" s="192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16"/>
      <c r="AW43" s="191"/>
      <c r="AX43" s="193"/>
      <c r="AY43" s="193"/>
    </row>
    <row r="44" spans="1:51" ht="39">
      <c r="A44" s="4" t="s">
        <v>251</v>
      </c>
      <c r="B44" s="4"/>
      <c r="C44" s="66"/>
      <c r="D44" s="11" t="s">
        <v>527</v>
      </c>
      <c r="E44" s="67" t="s">
        <v>455</v>
      </c>
      <c r="F44" s="11" t="s">
        <v>489</v>
      </c>
      <c r="G44" s="11" t="s">
        <v>49</v>
      </c>
      <c r="H44" s="11"/>
      <c r="I44" s="4"/>
      <c r="J44" s="11"/>
      <c r="K44" s="6" t="s">
        <v>757</v>
      </c>
      <c r="L44" s="61"/>
      <c r="M44" s="66" t="s">
        <v>758</v>
      </c>
      <c r="N44" s="22">
        <f t="shared" si="2"/>
        <v>26293.6</v>
      </c>
      <c r="O44" s="111">
        <v>20793.6</v>
      </c>
      <c r="P44" s="28"/>
      <c r="Q44" s="23">
        <f>3500+2000</f>
        <v>5500</v>
      </c>
      <c r="R44" s="182"/>
      <c r="S44" s="183"/>
      <c r="T44" s="184"/>
      <c r="U44" s="185"/>
      <c r="V44" s="77"/>
      <c r="W44" s="4"/>
      <c r="X44" s="33"/>
      <c r="Y44" s="18"/>
      <c r="Z44" s="83"/>
      <c r="AA44" s="83"/>
      <c r="AB44" s="83"/>
      <c r="AC44" s="83"/>
      <c r="AD44" s="83"/>
      <c r="AE44" s="83"/>
      <c r="AF44" s="186"/>
      <c r="AG44" s="186"/>
      <c r="AH44" s="83"/>
      <c r="AI44" s="83"/>
      <c r="AJ44" s="83"/>
      <c r="AK44" s="192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16"/>
      <c r="AW44" s="191"/>
      <c r="AX44" s="193"/>
      <c r="AY44" s="193"/>
    </row>
    <row r="45" spans="1:51" ht="39">
      <c r="A45" s="4" t="s">
        <v>251</v>
      </c>
      <c r="B45" s="4"/>
      <c r="C45" s="66"/>
      <c r="D45" s="11" t="s">
        <v>527</v>
      </c>
      <c r="E45" s="67" t="s">
        <v>455</v>
      </c>
      <c r="F45" s="11" t="s">
        <v>490</v>
      </c>
      <c r="G45" s="11" t="s">
        <v>49</v>
      </c>
      <c r="H45" s="11"/>
      <c r="I45" s="4"/>
      <c r="J45" s="11"/>
      <c r="K45" s="6" t="s">
        <v>757</v>
      </c>
      <c r="L45" s="61"/>
      <c r="M45" s="66" t="s">
        <v>758</v>
      </c>
      <c r="N45" s="22">
        <f t="shared" si="2"/>
        <v>3744</v>
      </c>
      <c r="O45" s="111">
        <v>3744</v>
      </c>
      <c r="P45" s="28"/>
      <c r="Q45" s="23"/>
      <c r="R45" s="182"/>
      <c r="S45" s="183"/>
      <c r="T45" s="184"/>
      <c r="U45" s="185"/>
      <c r="V45" s="77"/>
      <c r="W45" s="4"/>
      <c r="X45" s="33"/>
      <c r="Y45" s="18"/>
      <c r="Z45" s="83"/>
      <c r="AA45" s="83"/>
      <c r="AB45" s="83"/>
      <c r="AC45" s="83"/>
      <c r="AD45" s="83"/>
      <c r="AE45" s="83"/>
      <c r="AF45" s="186"/>
      <c r="AG45" s="186"/>
      <c r="AH45" s="83"/>
      <c r="AI45" s="83"/>
      <c r="AJ45" s="83"/>
      <c r="AK45" s="192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16"/>
      <c r="AW45" s="191"/>
      <c r="AX45" s="193"/>
      <c r="AY45" s="193"/>
    </row>
    <row r="46" spans="1:51" ht="39">
      <c r="A46" s="4" t="s">
        <v>251</v>
      </c>
      <c r="B46" s="4"/>
      <c r="C46" s="66"/>
      <c r="D46" s="11" t="s">
        <v>527</v>
      </c>
      <c r="E46" s="67" t="s">
        <v>455</v>
      </c>
      <c r="F46" s="11" t="s">
        <v>296</v>
      </c>
      <c r="G46" s="11" t="s">
        <v>49</v>
      </c>
      <c r="H46" s="11"/>
      <c r="I46" s="4"/>
      <c r="J46" s="11"/>
      <c r="K46" s="6" t="s">
        <v>733</v>
      </c>
      <c r="L46" s="61"/>
      <c r="M46" s="66" t="s">
        <v>734</v>
      </c>
      <c r="N46" s="22">
        <f t="shared" si="2"/>
        <v>9231.36</v>
      </c>
      <c r="O46" s="111">
        <v>9231.36</v>
      </c>
      <c r="P46" s="28"/>
      <c r="Q46" s="23"/>
      <c r="R46" s="182"/>
      <c r="S46" s="183"/>
      <c r="T46" s="184"/>
      <c r="U46" s="185"/>
      <c r="V46" s="77"/>
      <c r="W46" s="4"/>
      <c r="X46" s="33"/>
      <c r="Y46" s="18"/>
      <c r="Z46" s="83"/>
      <c r="AA46" s="83"/>
      <c r="AB46" s="83"/>
      <c r="AC46" s="83"/>
      <c r="AD46" s="83"/>
      <c r="AE46" s="83"/>
      <c r="AF46" s="186"/>
      <c r="AG46" s="186"/>
      <c r="AH46" s="83"/>
      <c r="AI46" s="83"/>
      <c r="AJ46" s="83"/>
      <c r="AK46" s="192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16"/>
      <c r="AW46" s="191"/>
      <c r="AX46" s="193"/>
      <c r="AY46" s="193"/>
    </row>
    <row r="47" spans="1:51" ht="39">
      <c r="A47" s="4" t="s">
        <v>251</v>
      </c>
      <c r="B47" s="4"/>
      <c r="C47" s="66"/>
      <c r="D47" s="11" t="s">
        <v>527</v>
      </c>
      <c r="E47" s="67" t="s">
        <v>455</v>
      </c>
      <c r="F47" s="11" t="s">
        <v>283</v>
      </c>
      <c r="G47" s="11" t="s">
        <v>49</v>
      </c>
      <c r="H47" s="11"/>
      <c r="I47" s="4"/>
      <c r="J47" s="11"/>
      <c r="K47" s="6" t="s">
        <v>735</v>
      </c>
      <c r="L47" s="61"/>
      <c r="M47" s="66" t="s">
        <v>5</v>
      </c>
      <c r="N47" s="22">
        <f t="shared" si="2"/>
        <v>46000</v>
      </c>
      <c r="O47" s="111">
        <v>46000</v>
      </c>
      <c r="P47" s="28"/>
      <c r="Q47" s="23"/>
      <c r="R47" s="182"/>
      <c r="S47" s="183"/>
      <c r="T47" s="184"/>
      <c r="U47" s="185"/>
      <c r="V47" s="77"/>
      <c r="W47" s="4"/>
      <c r="X47" s="33"/>
      <c r="Y47" s="18"/>
      <c r="Z47" s="83"/>
      <c r="AA47" s="83"/>
      <c r="AB47" s="83"/>
      <c r="AC47" s="83"/>
      <c r="AD47" s="83"/>
      <c r="AE47" s="83"/>
      <c r="AF47" s="186"/>
      <c r="AG47" s="186"/>
      <c r="AH47" s="83"/>
      <c r="AI47" s="83"/>
      <c r="AJ47" s="83"/>
      <c r="AK47" s="192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16"/>
      <c r="AW47" s="191"/>
      <c r="AX47" s="193"/>
      <c r="AY47" s="193"/>
    </row>
    <row r="48" spans="1:51" ht="39">
      <c r="A48" s="4" t="s">
        <v>251</v>
      </c>
      <c r="B48" s="4"/>
      <c r="C48" s="66"/>
      <c r="D48" s="11" t="s">
        <v>527</v>
      </c>
      <c r="E48" s="67" t="s">
        <v>455</v>
      </c>
      <c r="F48" s="11" t="s">
        <v>423</v>
      </c>
      <c r="G48" s="11" t="s">
        <v>49</v>
      </c>
      <c r="H48" s="11"/>
      <c r="I48" s="4"/>
      <c r="J48" s="11"/>
      <c r="K48" s="6" t="s">
        <v>44</v>
      </c>
      <c r="L48" s="61"/>
      <c r="M48" s="66" t="s">
        <v>45</v>
      </c>
      <c r="N48" s="22">
        <f t="shared" si="2"/>
        <v>3100</v>
      </c>
      <c r="O48" s="111"/>
      <c r="P48" s="28"/>
      <c r="Q48" s="23"/>
      <c r="R48" s="182">
        <v>3100</v>
      </c>
      <c r="S48" s="183"/>
      <c r="T48" s="184"/>
      <c r="U48" s="185"/>
      <c r="V48" s="77"/>
      <c r="W48" s="4"/>
      <c r="X48" s="33"/>
      <c r="Y48" s="18"/>
      <c r="Z48" s="83"/>
      <c r="AA48" s="83"/>
      <c r="AB48" s="83"/>
      <c r="AC48" s="83"/>
      <c r="AD48" s="83"/>
      <c r="AE48" s="83"/>
      <c r="AF48" s="186"/>
      <c r="AG48" s="186"/>
      <c r="AH48" s="83"/>
      <c r="AI48" s="83"/>
      <c r="AJ48" s="83"/>
      <c r="AK48" s="192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16"/>
      <c r="AW48" s="191"/>
      <c r="AX48" s="193"/>
      <c r="AY48" s="193"/>
    </row>
    <row r="49" spans="1:51" ht="39">
      <c r="A49" s="4" t="s">
        <v>251</v>
      </c>
      <c r="B49" s="4"/>
      <c r="C49" s="66"/>
      <c r="D49" s="11" t="s">
        <v>527</v>
      </c>
      <c r="E49" s="67" t="s">
        <v>455</v>
      </c>
      <c r="F49" s="11" t="s">
        <v>424</v>
      </c>
      <c r="G49" s="11" t="s">
        <v>49</v>
      </c>
      <c r="H49" s="11"/>
      <c r="I49" s="4"/>
      <c r="J49" s="11"/>
      <c r="K49" s="6" t="s">
        <v>736</v>
      </c>
      <c r="L49" s="61"/>
      <c r="M49" s="66" t="s">
        <v>737</v>
      </c>
      <c r="N49" s="22">
        <f t="shared" si="2"/>
        <v>9407.439999999999</v>
      </c>
      <c r="O49" s="111">
        <f>6330.24+3077.2</f>
        <v>9407.439999999999</v>
      </c>
      <c r="P49" s="28"/>
      <c r="Q49" s="23"/>
      <c r="R49" s="182"/>
      <c r="S49" s="183"/>
      <c r="T49" s="184"/>
      <c r="U49" s="185"/>
      <c r="V49" s="77"/>
      <c r="W49" s="4"/>
      <c r="X49" s="33"/>
      <c r="Y49" s="18"/>
      <c r="Z49" s="83"/>
      <c r="AA49" s="83"/>
      <c r="AB49" s="83"/>
      <c r="AC49" s="83"/>
      <c r="AD49" s="83"/>
      <c r="AE49" s="83"/>
      <c r="AF49" s="186"/>
      <c r="AG49" s="186"/>
      <c r="AH49" s="83"/>
      <c r="AI49" s="83"/>
      <c r="AJ49" s="83"/>
      <c r="AK49" s="192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16"/>
      <c r="AW49" s="191"/>
      <c r="AX49" s="193"/>
      <c r="AY49" s="193"/>
    </row>
    <row r="50" spans="1:51" ht="39">
      <c r="A50" s="4" t="s">
        <v>251</v>
      </c>
      <c r="B50" s="4"/>
      <c r="C50" s="66"/>
      <c r="D50" s="11" t="s">
        <v>527</v>
      </c>
      <c r="E50" s="67" t="s">
        <v>455</v>
      </c>
      <c r="F50" s="11" t="s">
        <v>425</v>
      </c>
      <c r="G50" s="11" t="s">
        <v>49</v>
      </c>
      <c r="H50" s="11"/>
      <c r="I50" s="4"/>
      <c r="J50" s="11"/>
      <c r="K50" s="6" t="s">
        <v>106</v>
      </c>
      <c r="L50" s="61"/>
      <c r="M50" s="66" t="s">
        <v>310</v>
      </c>
      <c r="N50" s="22">
        <f t="shared" si="2"/>
        <v>3168</v>
      </c>
      <c r="O50" s="111">
        <v>3168</v>
      </c>
      <c r="P50" s="28"/>
      <c r="Q50" s="23"/>
      <c r="R50" s="182"/>
      <c r="S50" s="183"/>
      <c r="T50" s="184"/>
      <c r="U50" s="185"/>
      <c r="V50" s="77"/>
      <c r="W50" s="4"/>
      <c r="X50" s="33"/>
      <c r="Y50" s="18"/>
      <c r="Z50" s="83"/>
      <c r="AA50" s="83"/>
      <c r="AB50" s="83"/>
      <c r="AC50" s="83"/>
      <c r="AD50" s="83"/>
      <c r="AE50" s="83"/>
      <c r="AF50" s="186"/>
      <c r="AG50" s="186"/>
      <c r="AH50" s="83"/>
      <c r="AI50" s="83"/>
      <c r="AJ50" s="83"/>
      <c r="AK50" s="192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16"/>
      <c r="AW50" s="191"/>
      <c r="AX50" s="193"/>
      <c r="AY50" s="193"/>
    </row>
    <row r="51" spans="1:51" ht="39">
      <c r="A51" s="4" t="s">
        <v>251</v>
      </c>
      <c r="B51" s="4"/>
      <c r="C51" s="66"/>
      <c r="D51" s="11" t="s">
        <v>527</v>
      </c>
      <c r="E51" s="67" t="s">
        <v>455</v>
      </c>
      <c r="F51" s="11" t="s">
        <v>538</v>
      </c>
      <c r="G51" s="11" t="s">
        <v>49</v>
      </c>
      <c r="H51" s="11"/>
      <c r="I51" s="4"/>
      <c r="J51" s="11"/>
      <c r="K51" s="6" t="s">
        <v>757</v>
      </c>
      <c r="L51" s="61"/>
      <c r="M51" s="66" t="s">
        <v>758</v>
      </c>
      <c r="N51" s="22">
        <f t="shared" si="2"/>
        <v>6336</v>
      </c>
      <c r="O51" s="111">
        <v>6336</v>
      </c>
      <c r="P51" s="28"/>
      <c r="Q51" s="23"/>
      <c r="R51" s="182"/>
      <c r="S51" s="183"/>
      <c r="T51" s="184"/>
      <c r="U51" s="185"/>
      <c r="V51" s="77"/>
      <c r="W51" s="4"/>
      <c r="X51" s="33"/>
      <c r="Y51" s="18"/>
      <c r="Z51" s="83"/>
      <c r="AA51" s="83"/>
      <c r="AB51" s="83"/>
      <c r="AC51" s="83"/>
      <c r="AD51" s="83"/>
      <c r="AE51" s="83"/>
      <c r="AF51" s="186"/>
      <c r="AG51" s="186"/>
      <c r="AH51" s="83"/>
      <c r="AI51" s="83"/>
      <c r="AJ51" s="83"/>
      <c r="AK51" s="192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16"/>
      <c r="AW51" s="191"/>
      <c r="AX51" s="193"/>
      <c r="AY51" s="193"/>
    </row>
    <row r="52" spans="1:51" ht="39">
      <c r="A52" s="4" t="s">
        <v>251</v>
      </c>
      <c r="B52" s="4"/>
      <c r="C52" s="66"/>
      <c r="D52" s="11" t="s">
        <v>527</v>
      </c>
      <c r="E52" s="67" t="s">
        <v>455</v>
      </c>
      <c r="F52" s="11" t="s">
        <v>752</v>
      </c>
      <c r="G52" s="11" t="s">
        <v>49</v>
      </c>
      <c r="H52" s="11"/>
      <c r="I52" s="4"/>
      <c r="J52" s="11"/>
      <c r="K52" s="6" t="s">
        <v>735</v>
      </c>
      <c r="L52" s="61"/>
      <c r="M52" s="66" t="s">
        <v>5</v>
      </c>
      <c r="N52" s="22">
        <f t="shared" si="2"/>
        <v>11040</v>
      </c>
      <c r="O52" s="111">
        <v>11040</v>
      </c>
      <c r="P52" s="28"/>
      <c r="Q52" s="23"/>
      <c r="R52" s="182"/>
      <c r="S52" s="183"/>
      <c r="T52" s="184"/>
      <c r="U52" s="185"/>
      <c r="V52" s="77"/>
      <c r="W52" s="4"/>
      <c r="X52" s="33"/>
      <c r="Y52" s="18"/>
      <c r="Z52" s="83"/>
      <c r="AA52" s="83"/>
      <c r="AB52" s="83"/>
      <c r="AC52" s="83"/>
      <c r="AD52" s="83"/>
      <c r="AE52" s="83"/>
      <c r="AF52" s="186"/>
      <c r="AG52" s="186"/>
      <c r="AH52" s="83"/>
      <c r="AI52" s="83"/>
      <c r="AJ52" s="83"/>
      <c r="AK52" s="192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16"/>
      <c r="AW52" s="191"/>
      <c r="AX52" s="193"/>
      <c r="AY52" s="193"/>
    </row>
    <row r="53" spans="1:51" ht="39">
      <c r="A53" s="4" t="s">
        <v>251</v>
      </c>
      <c r="B53" s="4"/>
      <c r="C53" s="66"/>
      <c r="D53" s="11" t="s">
        <v>527</v>
      </c>
      <c r="E53" s="67" t="s">
        <v>455</v>
      </c>
      <c r="F53" s="11" t="s">
        <v>172</v>
      </c>
      <c r="G53" s="11" t="s">
        <v>49</v>
      </c>
      <c r="H53" s="11"/>
      <c r="I53" s="4"/>
      <c r="J53" s="11"/>
      <c r="K53" s="6" t="s">
        <v>735</v>
      </c>
      <c r="L53" s="61"/>
      <c r="M53" s="66" t="s">
        <v>5</v>
      </c>
      <c r="N53" s="22">
        <f t="shared" si="2"/>
        <v>78200</v>
      </c>
      <c r="O53" s="111">
        <v>78200</v>
      </c>
      <c r="P53" s="28"/>
      <c r="Q53" s="23"/>
      <c r="R53" s="182"/>
      <c r="S53" s="183"/>
      <c r="T53" s="184"/>
      <c r="U53" s="185"/>
      <c r="V53" s="77"/>
      <c r="W53" s="4"/>
      <c r="X53" s="33"/>
      <c r="Y53" s="18"/>
      <c r="Z53" s="83"/>
      <c r="AA53" s="83"/>
      <c r="AB53" s="83"/>
      <c r="AC53" s="83"/>
      <c r="AD53" s="83"/>
      <c r="AE53" s="83"/>
      <c r="AF53" s="186"/>
      <c r="AG53" s="186"/>
      <c r="AH53" s="83"/>
      <c r="AI53" s="83"/>
      <c r="AJ53" s="83"/>
      <c r="AK53" s="192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16"/>
      <c r="AW53" s="191"/>
      <c r="AX53" s="193"/>
      <c r="AY53" s="193"/>
    </row>
    <row r="54" spans="1:51" ht="39">
      <c r="A54" s="4" t="s">
        <v>251</v>
      </c>
      <c r="B54" s="4"/>
      <c r="C54" s="66"/>
      <c r="D54" s="11" t="s">
        <v>527</v>
      </c>
      <c r="E54" s="67" t="s">
        <v>455</v>
      </c>
      <c r="F54" s="11" t="s">
        <v>273</v>
      </c>
      <c r="G54" s="11" t="s">
        <v>49</v>
      </c>
      <c r="H54" s="11"/>
      <c r="I54" s="4"/>
      <c r="J54" s="11"/>
      <c r="K54" s="6" t="s">
        <v>81</v>
      </c>
      <c r="L54" s="61"/>
      <c r="M54" s="66" t="s">
        <v>82</v>
      </c>
      <c r="N54" s="22">
        <f t="shared" si="2"/>
        <v>36000</v>
      </c>
      <c r="O54" s="111">
        <v>36000</v>
      </c>
      <c r="P54" s="28"/>
      <c r="Q54" s="23"/>
      <c r="R54" s="182"/>
      <c r="S54" s="183"/>
      <c r="T54" s="184"/>
      <c r="U54" s="185"/>
      <c r="V54" s="77"/>
      <c r="W54" s="4"/>
      <c r="X54" s="33"/>
      <c r="Y54" s="18"/>
      <c r="Z54" s="83"/>
      <c r="AA54" s="83"/>
      <c r="AB54" s="83"/>
      <c r="AC54" s="83"/>
      <c r="AD54" s="83"/>
      <c r="AE54" s="83"/>
      <c r="AF54" s="186"/>
      <c r="AG54" s="186"/>
      <c r="AH54" s="83"/>
      <c r="AI54" s="83"/>
      <c r="AJ54" s="83"/>
      <c r="AK54" s="192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16"/>
      <c r="AW54" s="191"/>
      <c r="AX54" s="193"/>
      <c r="AY54" s="193"/>
    </row>
    <row r="55" spans="1:51" ht="38.25" customHeight="1">
      <c r="A55" s="21" t="s">
        <v>588</v>
      </c>
      <c r="B55" s="4"/>
      <c r="C55" s="66"/>
      <c r="D55" s="1" t="s">
        <v>527</v>
      </c>
      <c r="E55" s="71" t="s">
        <v>455</v>
      </c>
      <c r="F55" s="3" t="s">
        <v>369</v>
      </c>
      <c r="G55" s="11" t="s">
        <v>49</v>
      </c>
      <c r="H55" s="11"/>
      <c r="I55" s="4"/>
      <c r="J55" s="4"/>
      <c r="K55" s="11" t="s">
        <v>354</v>
      </c>
      <c r="L55" s="11"/>
      <c r="M55" s="66" t="s">
        <v>355</v>
      </c>
      <c r="N55" s="22">
        <f t="shared" si="2"/>
        <v>9857.36</v>
      </c>
      <c r="O55" s="111"/>
      <c r="P55" s="28"/>
      <c r="Q55" s="23">
        <v>9857.36</v>
      </c>
      <c r="R55" s="29"/>
      <c r="S55" s="194"/>
      <c r="T55" s="195"/>
      <c r="U55" s="196"/>
      <c r="V55" s="124"/>
      <c r="W55" s="18"/>
      <c r="X55" s="33"/>
      <c r="Y55" s="18"/>
      <c r="Z55" s="83"/>
      <c r="AA55" s="83"/>
      <c r="AB55" s="83"/>
      <c r="AC55" s="83"/>
      <c r="AD55" s="83"/>
      <c r="AE55" s="83"/>
      <c r="AF55" s="186"/>
      <c r="AG55" s="186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16"/>
      <c r="AW55" s="191"/>
      <c r="AX55" s="191"/>
      <c r="AY55" s="193"/>
    </row>
    <row r="56" spans="1:25" ht="39">
      <c r="A56" s="25" t="s">
        <v>241</v>
      </c>
      <c r="B56" s="25"/>
      <c r="C56" s="66"/>
      <c r="D56" s="1" t="s">
        <v>527</v>
      </c>
      <c r="E56" s="71" t="s">
        <v>455</v>
      </c>
      <c r="F56" s="87" t="s">
        <v>99</v>
      </c>
      <c r="G56" s="11" t="s">
        <v>49</v>
      </c>
      <c r="H56" s="11"/>
      <c r="I56" s="4"/>
      <c r="J56" s="25"/>
      <c r="K56" s="25" t="s">
        <v>685</v>
      </c>
      <c r="L56" s="25"/>
      <c r="M56" s="66" t="s">
        <v>98</v>
      </c>
      <c r="N56" s="22">
        <f t="shared" si="2"/>
        <v>82476.6</v>
      </c>
      <c r="O56" s="111"/>
      <c r="P56" s="28">
        <v>82476.6</v>
      </c>
      <c r="Q56" s="23"/>
      <c r="R56" s="182"/>
      <c r="S56" s="183"/>
      <c r="T56" s="184"/>
      <c r="U56" s="185"/>
      <c r="V56" s="77"/>
      <c r="W56" s="4"/>
      <c r="Y56" s="4"/>
    </row>
    <row r="57" spans="1:51" ht="42.75" customHeight="1">
      <c r="A57" s="4" t="s">
        <v>488</v>
      </c>
      <c r="B57" s="4"/>
      <c r="C57" s="66"/>
      <c r="D57" s="1" t="s">
        <v>527</v>
      </c>
      <c r="E57" s="71" t="s">
        <v>455</v>
      </c>
      <c r="F57" s="2" t="s">
        <v>104</v>
      </c>
      <c r="G57" s="11" t="s">
        <v>49</v>
      </c>
      <c r="H57" s="11"/>
      <c r="I57" s="4"/>
      <c r="J57" s="4"/>
      <c r="K57" s="11" t="s">
        <v>315</v>
      </c>
      <c r="L57" s="11"/>
      <c r="M57" s="66" t="s">
        <v>316</v>
      </c>
      <c r="N57" s="22">
        <f>SUM(O57:T57)</f>
        <v>3203999.94</v>
      </c>
      <c r="O57" s="111">
        <v>36000</v>
      </c>
      <c r="P57" s="28">
        <v>3059999.94</v>
      </c>
      <c r="Q57" s="23"/>
      <c r="R57" s="182">
        <v>108000</v>
      </c>
      <c r="S57" s="183"/>
      <c r="T57" s="184"/>
      <c r="U57" s="185"/>
      <c r="V57" s="77"/>
      <c r="W57" s="4"/>
      <c r="X57" s="33"/>
      <c r="Y57" s="18"/>
      <c r="Z57" s="83"/>
      <c r="AA57" s="83"/>
      <c r="AB57" s="83"/>
      <c r="AC57" s="83"/>
      <c r="AD57" s="83"/>
      <c r="AE57" s="83"/>
      <c r="AF57" s="186"/>
      <c r="AG57" s="186"/>
      <c r="AH57" s="83"/>
      <c r="AI57" s="83"/>
      <c r="AJ57" s="83"/>
      <c r="AK57" s="192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16"/>
      <c r="AW57" s="191"/>
      <c r="AX57" s="193"/>
      <c r="AY57" s="193"/>
    </row>
    <row r="58" spans="1:51" ht="56.25" customHeight="1">
      <c r="A58" s="67" t="s">
        <v>7</v>
      </c>
      <c r="B58" s="67"/>
      <c r="C58" s="101"/>
      <c r="D58" s="2" t="s">
        <v>527</v>
      </c>
      <c r="E58" s="67" t="s">
        <v>455</v>
      </c>
      <c r="F58" s="126" t="s">
        <v>72</v>
      </c>
      <c r="G58" s="2" t="s">
        <v>49</v>
      </c>
      <c r="H58" s="11"/>
      <c r="I58" s="4"/>
      <c r="J58" s="4"/>
      <c r="K58" s="2" t="s">
        <v>35</v>
      </c>
      <c r="L58" s="11"/>
      <c r="M58" s="144" t="s">
        <v>487</v>
      </c>
      <c r="N58" s="22">
        <f aca="true" t="shared" si="3" ref="N58:N94">SUM(O58:T58)</f>
        <v>1095</v>
      </c>
      <c r="O58" s="111"/>
      <c r="P58" s="28"/>
      <c r="Q58" s="5">
        <v>1095</v>
      </c>
      <c r="R58" s="182"/>
      <c r="S58" s="183"/>
      <c r="T58" s="184"/>
      <c r="U58" s="185"/>
      <c r="V58" s="77"/>
      <c r="W58" s="4"/>
      <c r="X58" s="33"/>
      <c r="Y58" s="18"/>
      <c r="Z58" s="83"/>
      <c r="AA58" s="83"/>
      <c r="AB58" s="83"/>
      <c r="AC58" s="83"/>
      <c r="AD58" s="83"/>
      <c r="AE58" s="83"/>
      <c r="AF58" s="186"/>
      <c r="AG58" s="186"/>
      <c r="AH58" s="83"/>
      <c r="AI58" s="83"/>
      <c r="AJ58" s="83"/>
      <c r="AK58" s="192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16"/>
      <c r="AW58" s="191"/>
      <c r="AX58" s="193"/>
      <c r="AY58" s="193"/>
    </row>
    <row r="59" spans="1:51" ht="39">
      <c r="A59" s="67" t="s">
        <v>199</v>
      </c>
      <c r="B59" s="67"/>
      <c r="C59" s="101"/>
      <c r="D59" s="2" t="s">
        <v>527</v>
      </c>
      <c r="E59" s="67" t="s">
        <v>455</v>
      </c>
      <c r="F59" s="1" t="s">
        <v>123</v>
      </c>
      <c r="G59" s="2" t="s">
        <v>49</v>
      </c>
      <c r="H59" s="11"/>
      <c r="I59" s="4"/>
      <c r="J59" s="4"/>
      <c r="K59" s="2" t="s">
        <v>36</v>
      </c>
      <c r="L59" s="11"/>
      <c r="M59" s="144" t="s">
        <v>426</v>
      </c>
      <c r="N59" s="22">
        <f t="shared" si="3"/>
        <v>10500</v>
      </c>
      <c r="O59" s="111"/>
      <c r="P59" s="28"/>
      <c r="Q59" s="23"/>
      <c r="R59" s="182">
        <v>10500</v>
      </c>
      <c r="S59" s="183"/>
      <c r="T59" s="184"/>
      <c r="U59" s="185"/>
      <c r="V59" s="77"/>
      <c r="W59" s="4"/>
      <c r="X59" s="33"/>
      <c r="Y59" s="18"/>
      <c r="Z59" s="83"/>
      <c r="AA59" s="83"/>
      <c r="AB59" s="83"/>
      <c r="AC59" s="83"/>
      <c r="AD59" s="83"/>
      <c r="AE59" s="83"/>
      <c r="AF59" s="186"/>
      <c r="AG59" s="186"/>
      <c r="AH59" s="83"/>
      <c r="AI59" s="83"/>
      <c r="AJ59" s="83"/>
      <c r="AK59" s="192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16"/>
      <c r="AW59" s="191"/>
      <c r="AX59" s="193"/>
      <c r="AY59" s="193"/>
    </row>
    <row r="60" spans="1:51" ht="39">
      <c r="A60" s="67" t="s">
        <v>199</v>
      </c>
      <c r="B60" s="67"/>
      <c r="C60" s="101"/>
      <c r="D60" s="2" t="s">
        <v>527</v>
      </c>
      <c r="E60" s="67" t="s">
        <v>455</v>
      </c>
      <c r="F60" s="1" t="s">
        <v>202</v>
      </c>
      <c r="G60" s="2" t="s">
        <v>49</v>
      </c>
      <c r="H60" s="11"/>
      <c r="I60" s="4"/>
      <c r="J60" s="4"/>
      <c r="K60" s="2" t="s">
        <v>36</v>
      </c>
      <c r="L60" s="11"/>
      <c r="M60" s="144" t="s">
        <v>426</v>
      </c>
      <c r="N60" s="22">
        <f t="shared" si="3"/>
        <v>388651.2</v>
      </c>
      <c r="O60" s="111">
        <v>265572</v>
      </c>
      <c r="P60" s="28">
        <v>122820</v>
      </c>
      <c r="Q60" s="23"/>
      <c r="R60" s="182">
        <v>259.2</v>
      </c>
      <c r="S60" s="183"/>
      <c r="T60" s="184"/>
      <c r="U60" s="185"/>
      <c r="V60" s="77"/>
      <c r="W60" s="4"/>
      <c r="X60" s="33"/>
      <c r="Y60" s="18"/>
      <c r="Z60" s="83"/>
      <c r="AA60" s="83"/>
      <c r="AB60" s="83"/>
      <c r="AC60" s="83"/>
      <c r="AD60" s="83"/>
      <c r="AE60" s="83"/>
      <c r="AF60" s="186"/>
      <c r="AG60" s="186"/>
      <c r="AH60" s="83"/>
      <c r="AI60" s="83"/>
      <c r="AJ60" s="83"/>
      <c r="AK60" s="192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16"/>
      <c r="AW60" s="191"/>
      <c r="AX60" s="193"/>
      <c r="AY60" s="193"/>
    </row>
    <row r="61" spans="1:51" ht="39">
      <c r="A61" s="67" t="s">
        <v>199</v>
      </c>
      <c r="B61" s="67"/>
      <c r="C61" s="101"/>
      <c r="D61" s="2" t="s">
        <v>527</v>
      </c>
      <c r="E61" s="67" t="s">
        <v>455</v>
      </c>
      <c r="F61" s="1" t="s">
        <v>247</v>
      </c>
      <c r="G61" s="2" t="s">
        <v>49</v>
      </c>
      <c r="H61" s="11"/>
      <c r="I61" s="4"/>
      <c r="J61" s="4"/>
      <c r="K61" s="2" t="s">
        <v>36</v>
      </c>
      <c r="L61" s="11"/>
      <c r="M61" s="144" t="s">
        <v>426</v>
      </c>
      <c r="N61" s="22">
        <f t="shared" si="3"/>
        <v>6240</v>
      </c>
      <c r="O61" s="111"/>
      <c r="P61" s="28">
        <v>6240</v>
      </c>
      <c r="Q61" s="23"/>
      <c r="R61" s="182"/>
      <c r="S61" s="183"/>
      <c r="T61" s="184"/>
      <c r="U61" s="185"/>
      <c r="V61" s="77"/>
      <c r="W61" s="4"/>
      <c r="X61" s="33"/>
      <c r="Y61" s="18"/>
      <c r="Z61" s="83"/>
      <c r="AA61" s="83"/>
      <c r="AB61" s="83"/>
      <c r="AC61" s="83"/>
      <c r="AD61" s="83"/>
      <c r="AE61" s="83"/>
      <c r="AF61" s="186"/>
      <c r="AG61" s="186"/>
      <c r="AH61" s="83"/>
      <c r="AI61" s="83"/>
      <c r="AJ61" s="83"/>
      <c r="AK61" s="192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16"/>
      <c r="AW61" s="191"/>
      <c r="AX61" s="193"/>
      <c r="AY61" s="193"/>
    </row>
    <row r="62" spans="1:51" ht="39">
      <c r="A62" s="67" t="s">
        <v>199</v>
      </c>
      <c r="B62" s="67"/>
      <c r="C62" s="101"/>
      <c r="D62" s="2" t="s">
        <v>527</v>
      </c>
      <c r="E62" s="67" t="s">
        <v>455</v>
      </c>
      <c r="F62" s="1" t="s">
        <v>682</v>
      </c>
      <c r="G62" s="2" t="s">
        <v>49</v>
      </c>
      <c r="H62" s="11"/>
      <c r="I62" s="4"/>
      <c r="J62" s="4"/>
      <c r="K62" s="2" t="s">
        <v>683</v>
      </c>
      <c r="L62" s="11"/>
      <c r="M62" s="144" t="s">
        <v>684</v>
      </c>
      <c r="N62" s="22">
        <f t="shared" si="3"/>
        <v>185791.2</v>
      </c>
      <c r="O62" s="111">
        <v>181740</v>
      </c>
      <c r="P62" s="28">
        <v>3420</v>
      </c>
      <c r="Q62" s="23"/>
      <c r="R62" s="182">
        <v>631.2</v>
      </c>
      <c r="S62" s="183"/>
      <c r="T62" s="184"/>
      <c r="U62" s="185"/>
      <c r="V62" s="77"/>
      <c r="W62" s="4"/>
      <c r="X62" s="33"/>
      <c r="Y62" s="18"/>
      <c r="Z62" s="83"/>
      <c r="AA62" s="83"/>
      <c r="AB62" s="83"/>
      <c r="AC62" s="83"/>
      <c r="AD62" s="83"/>
      <c r="AE62" s="83"/>
      <c r="AF62" s="186"/>
      <c r="AG62" s="186"/>
      <c r="AH62" s="83"/>
      <c r="AI62" s="83"/>
      <c r="AJ62" s="83"/>
      <c r="AK62" s="192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16"/>
      <c r="AW62" s="191"/>
      <c r="AX62" s="193"/>
      <c r="AY62" s="193"/>
    </row>
    <row r="63" spans="1:51" ht="39">
      <c r="A63" s="67" t="s">
        <v>199</v>
      </c>
      <c r="B63" s="67"/>
      <c r="C63" s="101"/>
      <c r="D63" s="2" t="s">
        <v>527</v>
      </c>
      <c r="E63" s="67" t="s">
        <v>455</v>
      </c>
      <c r="F63" s="1" t="s">
        <v>368</v>
      </c>
      <c r="G63" s="2" t="s">
        <v>49</v>
      </c>
      <c r="H63" s="11"/>
      <c r="I63" s="4"/>
      <c r="J63" s="4"/>
      <c r="K63" s="2" t="s">
        <v>683</v>
      </c>
      <c r="L63" s="11"/>
      <c r="M63" s="144" t="s">
        <v>684</v>
      </c>
      <c r="N63" s="22">
        <f t="shared" si="3"/>
        <v>9930.75</v>
      </c>
      <c r="O63" s="111">
        <v>5034</v>
      </c>
      <c r="P63" s="28">
        <v>3819</v>
      </c>
      <c r="Q63" s="23">
        <v>943.2</v>
      </c>
      <c r="R63" s="182">
        <v>134.55</v>
      </c>
      <c r="S63" s="183"/>
      <c r="T63" s="184"/>
      <c r="U63" s="185"/>
      <c r="V63" s="77"/>
      <c r="W63" s="4"/>
      <c r="X63" s="33"/>
      <c r="Y63" s="18"/>
      <c r="Z63" s="83"/>
      <c r="AA63" s="83"/>
      <c r="AB63" s="83"/>
      <c r="AC63" s="83"/>
      <c r="AD63" s="83"/>
      <c r="AE63" s="83"/>
      <c r="AF63" s="186"/>
      <c r="AG63" s="186"/>
      <c r="AH63" s="83"/>
      <c r="AI63" s="83"/>
      <c r="AJ63" s="83"/>
      <c r="AK63" s="192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16"/>
      <c r="AW63" s="191"/>
      <c r="AX63" s="193"/>
      <c r="AY63" s="193"/>
    </row>
    <row r="64" spans="1:51" ht="39">
      <c r="A64" s="2" t="s">
        <v>541</v>
      </c>
      <c r="B64" s="67"/>
      <c r="C64" s="101"/>
      <c r="D64" s="2" t="s">
        <v>527</v>
      </c>
      <c r="E64" s="67" t="s">
        <v>455</v>
      </c>
      <c r="F64" s="1" t="s">
        <v>275</v>
      </c>
      <c r="G64" s="2" t="s">
        <v>49</v>
      </c>
      <c r="H64" s="11"/>
      <c r="I64" s="4"/>
      <c r="J64" s="4"/>
      <c r="K64" s="2" t="s">
        <v>108</v>
      </c>
      <c r="L64" s="11"/>
      <c r="M64" s="144" t="s">
        <v>109</v>
      </c>
      <c r="N64" s="22">
        <f t="shared" si="3"/>
        <v>73669.33</v>
      </c>
      <c r="O64" s="111">
        <v>36065.82</v>
      </c>
      <c r="P64" s="28">
        <v>26839.68</v>
      </c>
      <c r="Q64" s="23">
        <v>2516.22</v>
      </c>
      <c r="R64" s="182">
        <v>8247.61</v>
      </c>
      <c r="S64" s="183"/>
      <c r="T64" s="184"/>
      <c r="U64" s="185"/>
      <c r="V64" s="77"/>
      <c r="W64" s="4"/>
      <c r="X64" s="33"/>
      <c r="Y64" s="18"/>
      <c r="Z64" s="83"/>
      <c r="AA64" s="83"/>
      <c r="AB64" s="83"/>
      <c r="AC64" s="83"/>
      <c r="AD64" s="83"/>
      <c r="AE64" s="83"/>
      <c r="AF64" s="186"/>
      <c r="AG64" s="186"/>
      <c r="AH64" s="83"/>
      <c r="AI64" s="83"/>
      <c r="AJ64" s="83"/>
      <c r="AK64" s="192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16"/>
      <c r="AW64" s="191"/>
      <c r="AX64" s="193"/>
      <c r="AY64" s="193"/>
    </row>
    <row r="65" spans="1:51" ht="39">
      <c r="A65" s="2" t="s">
        <v>541</v>
      </c>
      <c r="B65" s="67"/>
      <c r="C65" s="101"/>
      <c r="D65" s="2" t="s">
        <v>527</v>
      </c>
      <c r="E65" s="67" t="s">
        <v>455</v>
      </c>
      <c r="F65" s="1" t="s">
        <v>460</v>
      </c>
      <c r="G65" s="2" t="s">
        <v>49</v>
      </c>
      <c r="H65" s="11"/>
      <c r="I65" s="4"/>
      <c r="J65" s="4"/>
      <c r="K65" s="2" t="s">
        <v>461</v>
      </c>
      <c r="L65" s="11"/>
      <c r="M65" s="144" t="s">
        <v>352</v>
      </c>
      <c r="N65" s="22">
        <f t="shared" si="3"/>
        <v>85584.5</v>
      </c>
      <c r="O65" s="111">
        <v>73118</v>
      </c>
      <c r="P65" s="28">
        <v>12466.5</v>
      </c>
      <c r="Q65" s="23"/>
      <c r="R65" s="182"/>
      <c r="S65" s="183"/>
      <c r="T65" s="184"/>
      <c r="U65" s="185"/>
      <c r="V65" s="77"/>
      <c r="W65" s="4"/>
      <c r="X65" s="33"/>
      <c r="Y65" s="18"/>
      <c r="Z65" s="83"/>
      <c r="AA65" s="83"/>
      <c r="AB65" s="83"/>
      <c r="AC65" s="83"/>
      <c r="AD65" s="83"/>
      <c r="AE65" s="83"/>
      <c r="AF65" s="186"/>
      <c r="AG65" s="186"/>
      <c r="AH65" s="83"/>
      <c r="AI65" s="83"/>
      <c r="AJ65" s="83"/>
      <c r="AK65" s="192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16"/>
      <c r="AW65" s="191"/>
      <c r="AX65" s="193"/>
      <c r="AY65" s="193"/>
    </row>
    <row r="66" spans="1:51" ht="39">
      <c r="A66" s="67" t="s">
        <v>199</v>
      </c>
      <c r="B66" s="67"/>
      <c r="C66" s="101"/>
      <c r="D66" s="2" t="s">
        <v>527</v>
      </c>
      <c r="E66" s="67" t="s">
        <v>455</v>
      </c>
      <c r="F66" s="1" t="s">
        <v>353</v>
      </c>
      <c r="G66" s="2" t="s">
        <v>49</v>
      </c>
      <c r="H66" s="11"/>
      <c r="I66" s="4"/>
      <c r="J66" s="4"/>
      <c r="K66" s="2" t="s">
        <v>461</v>
      </c>
      <c r="L66" s="11"/>
      <c r="M66" s="144" t="s">
        <v>352</v>
      </c>
      <c r="N66" s="22">
        <f t="shared" si="3"/>
        <v>1476</v>
      </c>
      <c r="O66" s="111"/>
      <c r="P66" s="28"/>
      <c r="Q66" s="23">
        <v>1476</v>
      </c>
      <c r="R66" s="182"/>
      <c r="S66" s="183"/>
      <c r="T66" s="184"/>
      <c r="U66" s="185"/>
      <c r="V66" s="77"/>
      <c r="W66" s="4"/>
      <c r="X66" s="33"/>
      <c r="Y66" s="18"/>
      <c r="Z66" s="83"/>
      <c r="AA66" s="83"/>
      <c r="AB66" s="83"/>
      <c r="AC66" s="83"/>
      <c r="AD66" s="83"/>
      <c r="AE66" s="83"/>
      <c r="AF66" s="186"/>
      <c r="AG66" s="186"/>
      <c r="AH66" s="83"/>
      <c r="AI66" s="83"/>
      <c r="AJ66" s="83"/>
      <c r="AK66" s="192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16"/>
      <c r="AW66" s="191"/>
      <c r="AX66" s="193"/>
      <c r="AY66" s="193"/>
    </row>
    <row r="67" spans="1:51" ht="39">
      <c r="A67" s="2" t="s">
        <v>541</v>
      </c>
      <c r="B67" s="67"/>
      <c r="C67" s="101"/>
      <c r="D67" s="2" t="s">
        <v>527</v>
      </c>
      <c r="E67" s="67" t="s">
        <v>455</v>
      </c>
      <c r="F67" s="1" t="s">
        <v>396</v>
      </c>
      <c r="G67" s="2" t="s">
        <v>49</v>
      </c>
      <c r="H67" s="11"/>
      <c r="I67" s="4"/>
      <c r="J67" s="4"/>
      <c r="K67" s="2" t="s">
        <v>198</v>
      </c>
      <c r="L67" s="11"/>
      <c r="M67" s="144" t="s">
        <v>341</v>
      </c>
      <c r="N67" s="22">
        <f t="shared" si="3"/>
        <v>562989.9</v>
      </c>
      <c r="O67" s="111">
        <v>155322.9</v>
      </c>
      <c r="P67" s="28">
        <v>376575</v>
      </c>
      <c r="Q67" s="23">
        <v>18000</v>
      </c>
      <c r="R67" s="182">
        <v>13092</v>
      </c>
      <c r="S67" s="183"/>
      <c r="T67" s="184"/>
      <c r="U67" s="185"/>
      <c r="V67" s="77"/>
      <c r="W67" s="4"/>
      <c r="X67" s="33"/>
      <c r="Y67" s="18"/>
      <c r="Z67" s="83"/>
      <c r="AA67" s="83"/>
      <c r="AB67" s="83"/>
      <c r="AC67" s="83"/>
      <c r="AD67" s="83"/>
      <c r="AE67" s="83"/>
      <c r="AF67" s="186"/>
      <c r="AG67" s="186"/>
      <c r="AH67" s="83"/>
      <c r="AI67" s="83"/>
      <c r="AJ67" s="83"/>
      <c r="AK67" s="192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16"/>
      <c r="AW67" s="191"/>
      <c r="AX67" s="193"/>
      <c r="AY67" s="193"/>
    </row>
    <row r="68" spans="1:51" ht="39">
      <c r="A68" s="67" t="s">
        <v>199</v>
      </c>
      <c r="B68" s="67"/>
      <c r="C68" s="101"/>
      <c r="D68" s="2" t="s">
        <v>527</v>
      </c>
      <c r="E68" s="67" t="s">
        <v>455</v>
      </c>
      <c r="F68" s="1" t="s">
        <v>713</v>
      </c>
      <c r="G68" s="2" t="s">
        <v>49</v>
      </c>
      <c r="H68" s="11"/>
      <c r="I68" s="4"/>
      <c r="J68" s="4"/>
      <c r="K68" s="2" t="s">
        <v>198</v>
      </c>
      <c r="L68" s="11"/>
      <c r="M68" s="144" t="s">
        <v>341</v>
      </c>
      <c r="N68" s="22">
        <f t="shared" si="3"/>
        <v>40528.8</v>
      </c>
      <c r="O68" s="111">
        <v>40528.8</v>
      </c>
      <c r="P68" s="28"/>
      <c r="Q68" s="23"/>
      <c r="R68" s="182"/>
      <c r="S68" s="183"/>
      <c r="T68" s="184"/>
      <c r="U68" s="185"/>
      <c r="V68" s="77"/>
      <c r="W68" s="4"/>
      <c r="X68" s="33"/>
      <c r="Y68" s="18"/>
      <c r="Z68" s="83"/>
      <c r="AA68" s="83"/>
      <c r="AB68" s="83"/>
      <c r="AC68" s="83"/>
      <c r="AD68" s="83"/>
      <c r="AE68" s="83"/>
      <c r="AF68" s="186"/>
      <c r="AG68" s="186"/>
      <c r="AH68" s="83"/>
      <c r="AI68" s="83"/>
      <c r="AJ68" s="83"/>
      <c r="AK68" s="192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16"/>
      <c r="AW68" s="191"/>
      <c r="AX68" s="193"/>
      <c r="AY68" s="193"/>
    </row>
    <row r="69" spans="1:51" ht="39">
      <c r="A69" s="2" t="s">
        <v>541</v>
      </c>
      <c r="B69" s="67"/>
      <c r="C69" s="101"/>
      <c r="D69" s="2" t="s">
        <v>527</v>
      </c>
      <c r="E69" s="67" t="s">
        <v>455</v>
      </c>
      <c r="F69" s="1" t="s">
        <v>356</v>
      </c>
      <c r="G69" s="2" t="s">
        <v>49</v>
      </c>
      <c r="H69" s="11"/>
      <c r="I69" s="4"/>
      <c r="J69" s="4"/>
      <c r="K69" s="2" t="s">
        <v>198</v>
      </c>
      <c r="L69" s="11"/>
      <c r="M69" s="144" t="s">
        <v>341</v>
      </c>
      <c r="N69" s="22">
        <f t="shared" si="3"/>
        <v>12395.93</v>
      </c>
      <c r="O69" s="111">
        <v>4527.53</v>
      </c>
      <c r="P69" s="28">
        <v>7868.4</v>
      </c>
      <c r="Q69" s="23"/>
      <c r="R69" s="182"/>
      <c r="S69" s="183"/>
      <c r="T69" s="184"/>
      <c r="U69" s="185"/>
      <c r="V69" s="77"/>
      <c r="W69" s="4"/>
      <c r="X69" s="33"/>
      <c r="Y69" s="18"/>
      <c r="Z69" s="83"/>
      <c r="AA69" s="83"/>
      <c r="AB69" s="83"/>
      <c r="AC69" s="83"/>
      <c r="AD69" s="83"/>
      <c r="AE69" s="83"/>
      <c r="AF69" s="186"/>
      <c r="AG69" s="186"/>
      <c r="AH69" s="83"/>
      <c r="AI69" s="83"/>
      <c r="AJ69" s="83"/>
      <c r="AK69" s="192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16"/>
      <c r="AW69" s="191"/>
      <c r="AX69" s="193"/>
      <c r="AY69" s="193"/>
    </row>
    <row r="70" spans="1:51" ht="39">
      <c r="A70" s="67" t="s">
        <v>199</v>
      </c>
      <c r="B70" s="67"/>
      <c r="C70" s="101"/>
      <c r="D70" s="2" t="s">
        <v>527</v>
      </c>
      <c r="E70" s="67" t="s">
        <v>455</v>
      </c>
      <c r="F70" s="1" t="s">
        <v>357</v>
      </c>
      <c r="G70" s="2" t="s">
        <v>49</v>
      </c>
      <c r="H70" s="11"/>
      <c r="I70" s="4"/>
      <c r="J70" s="4"/>
      <c r="K70" s="2" t="s">
        <v>198</v>
      </c>
      <c r="L70" s="11"/>
      <c r="M70" s="144" t="s">
        <v>341</v>
      </c>
      <c r="N70" s="22">
        <f t="shared" si="3"/>
        <v>23410.5</v>
      </c>
      <c r="O70" s="111">
        <v>21232.5</v>
      </c>
      <c r="P70" s="28"/>
      <c r="Q70" s="23">
        <v>2178</v>
      </c>
      <c r="R70" s="182"/>
      <c r="S70" s="183"/>
      <c r="T70" s="184"/>
      <c r="U70" s="185"/>
      <c r="V70" s="77"/>
      <c r="W70" s="4"/>
      <c r="X70" s="33"/>
      <c r="Y70" s="18"/>
      <c r="Z70" s="83"/>
      <c r="AA70" s="83"/>
      <c r="AB70" s="83"/>
      <c r="AC70" s="83"/>
      <c r="AD70" s="83"/>
      <c r="AE70" s="83"/>
      <c r="AF70" s="186"/>
      <c r="AG70" s="186"/>
      <c r="AH70" s="83"/>
      <c r="AI70" s="83"/>
      <c r="AJ70" s="83"/>
      <c r="AK70" s="192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16"/>
      <c r="AW70" s="191"/>
      <c r="AX70" s="193"/>
      <c r="AY70" s="193"/>
    </row>
    <row r="71" spans="1:51" ht="39">
      <c r="A71" s="2" t="s">
        <v>541</v>
      </c>
      <c r="B71" s="67"/>
      <c r="C71" s="101"/>
      <c r="D71" s="2" t="s">
        <v>527</v>
      </c>
      <c r="E71" s="67" t="s">
        <v>455</v>
      </c>
      <c r="F71" s="1" t="s">
        <v>367</v>
      </c>
      <c r="G71" s="2" t="s">
        <v>49</v>
      </c>
      <c r="H71" s="11"/>
      <c r="I71" s="4"/>
      <c r="J71" s="4"/>
      <c r="K71" s="2" t="s">
        <v>198</v>
      </c>
      <c r="L71" s="11"/>
      <c r="M71" s="144" t="s">
        <v>341</v>
      </c>
      <c r="N71" s="22">
        <f t="shared" si="3"/>
        <v>85989</v>
      </c>
      <c r="O71" s="111">
        <v>51600</v>
      </c>
      <c r="P71" s="28"/>
      <c r="Q71" s="23"/>
      <c r="R71" s="182">
        <v>34389</v>
      </c>
      <c r="S71" s="183"/>
      <c r="T71" s="184"/>
      <c r="U71" s="185"/>
      <c r="V71" s="77"/>
      <c r="W71" s="4"/>
      <c r="X71" s="33"/>
      <c r="Y71" s="18"/>
      <c r="Z71" s="83"/>
      <c r="AA71" s="83"/>
      <c r="AB71" s="83"/>
      <c r="AC71" s="83"/>
      <c r="AD71" s="83"/>
      <c r="AE71" s="83"/>
      <c r="AF71" s="186"/>
      <c r="AG71" s="186"/>
      <c r="AH71" s="83"/>
      <c r="AI71" s="83"/>
      <c r="AJ71" s="83"/>
      <c r="AK71" s="192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16"/>
      <c r="AW71" s="191"/>
      <c r="AX71" s="193"/>
      <c r="AY71" s="193"/>
    </row>
    <row r="72" spans="1:51" ht="39">
      <c r="A72" s="67" t="s">
        <v>199</v>
      </c>
      <c r="B72" s="67"/>
      <c r="C72" s="101"/>
      <c r="D72" s="2" t="s">
        <v>527</v>
      </c>
      <c r="E72" s="67" t="s">
        <v>455</v>
      </c>
      <c r="F72" s="1" t="s">
        <v>462</v>
      </c>
      <c r="G72" s="2" t="s">
        <v>49</v>
      </c>
      <c r="H72" s="11"/>
      <c r="I72" s="4"/>
      <c r="J72" s="4"/>
      <c r="K72" s="2" t="s">
        <v>198</v>
      </c>
      <c r="L72" s="11"/>
      <c r="M72" s="144" t="s">
        <v>341</v>
      </c>
      <c r="N72" s="22">
        <f t="shared" si="3"/>
        <v>10678.2</v>
      </c>
      <c r="O72" s="111">
        <v>8313</v>
      </c>
      <c r="P72" s="28">
        <v>1902</v>
      </c>
      <c r="Q72" s="23"/>
      <c r="R72" s="182">
        <v>463.2</v>
      </c>
      <c r="S72" s="183"/>
      <c r="T72" s="184"/>
      <c r="U72" s="185"/>
      <c r="V72" s="77"/>
      <c r="W72" s="4"/>
      <c r="X72" s="33"/>
      <c r="Y72" s="18"/>
      <c r="Z72" s="83"/>
      <c r="AA72" s="83"/>
      <c r="AB72" s="83"/>
      <c r="AC72" s="83"/>
      <c r="AD72" s="83"/>
      <c r="AE72" s="83"/>
      <c r="AF72" s="186"/>
      <c r="AG72" s="186"/>
      <c r="AH72" s="83"/>
      <c r="AI72" s="83"/>
      <c r="AJ72" s="83"/>
      <c r="AK72" s="192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16"/>
      <c r="AW72" s="191"/>
      <c r="AX72" s="193"/>
      <c r="AY72" s="193"/>
    </row>
    <row r="73" spans="1:51" ht="39">
      <c r="A73" s="2" t="s">
        <v>541</v>
      </c>
      <c r="B73" s="67"/>
      <c r="C73" s="101"/>
      <c r="D73" s="2" t="s">
        <v>527</v>
      </c>
      <c r="E73" s="67" t="s">
        <v>455</v>
      </c>
      <c r="F73" s="1" t="s">
        <v>313</v>
      </c>
      <c r="G73" s="2" t="s">
        <v>49</v>
      </c>
      <c r="H73" s="11"/>
      <c r="I73" s="4"/>
      <c r="J73" s="4"/>
      <c r="K73" s="2" t="s">
        <v>198</v>
      </c>
      <c r="L73" s="11"/>
      <c r="M73" s="144" t="s">
        <v>341</v>
      </c>
      <c r="N73" s="22">
        <f t="shared" si="3"/>
        <v>44019.53</v>
      </c>
      <c r="O73" s="111">
        <v>6036.53</v>
      </c>
      <c r="P73" s="28">
        <v>37686.6</v>
      </c>
      <c r="Q73" s="23"/>
      <c r="R73" s="182">
        <v>296.4</v>
      </c>
      <c r="S73" s="183"/>
      <c r="T73" s="184"/>
      <c r="U73" s="185"/>
      <c r="V73" s="77"/>
      <c r="W73" s="4"/>
      <c r="X73" s="33"/>
      <c r="Y73" s="18"/>
      <c r="Z73" s="83"/>
      <c r="AA73" s="83"/>
      <c r="AB73" s="83"/>
      <c r="AC73" s="83"/>
      <c r="AD73" s="83"/>
      <c r="AE73" s="83"/>
      <c r="AF73" s="186"/>
      <c r="AG73" s="186"/>
      <c r="AH73" s="83"/>
      <c r="AI73" s="83"/>
      <c r="AJ73" s="83"/>
      <c r="AK73" s="192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16"/>
      <c r="AW73" s="191"/>
      <c r="AX73" s="193"/>
      <c r="AY73" s="193"/>
    </row>
    <row r="74" spans="1:51" ht="39">
      <c r="A74" s="67" t="s">
        <v>199</v>
      </c>
      <c r="B74" s="67"/>
      <c r="C74" s="101"/>
      <c r="D74" s="2" t="s">
        <v>527</v>
      </c>
      <c r="E74" s="67" t="s">
        <v>455</v>
      </c>
      <c r="F74" s="1" t="s">
        <v>105</v>
      </c>
      <c r="G74" s="2" t="s">
        <v>49</v>
      </c>
      <c r="H74" s="11"/>
      <c r="I74" s="4"/>
      <c r="J74" s="4"/>
      <c r="K74" s="2" t="s">
        <v>198</v>
      </c>
      <c r="L74" s="11"/>
      <c r="M74" s="144" t="s">
        <v>341</v>
      </c>
      <c r="N74" s="22">
        <f t="shared" si="3"/>
        <v>13860</v>
      </c>
      <c r="O74" s="111"/>
      <c r="P74" s="28"/>
      <c r="Q74" s="23">
        <v>13860</v>
      </c>
      <c r="R74" s="182"/>
      <c r="S74" s="183"/>
      <c r="T74" s="184"/>
      <c r="U74" s="185"/>
      <c r="V74" s="77"/>
      <c r="W74" s="4"/>
      <c r="X74" s="33"/>
      <c r="Y74" s="18"/>
      <c r="Z74" s="83"/>
      <c r="AA74" s="83"/>
      <c r="AB74" s="83"/>
      <c r="AC74" s="83"/>
      <c r="AD74" s="83"/>
      <c r="AE74" s="83"/>
      <c r="AF74" s="186"/>
      <c r="AG74" s="186"/>
      <c r="AH74" s="83"/>
      <c r="AI74" s="83"/>
      <c r="AJ74" s="83"/>
      <c r="AK74" s="192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16"/>
      <c r="AW74" s="191"/>
      <c r="AX74" s="193"/>
      <c r="AY74" s="193"/>
    </row>
    <row r="75" spans="1:51" ht="39">
      <c r="A75" s="67" t="s">
        <v>199</v>
      </c>
      <c r="B75" s="67"/>
      <c r="C75" s="101"/>
      <c r="D75" s="2" t="s">
        <v>527</v>
      </c>
      <c r="E75" s="67" t="s">
        <v>455</v>
      </c>
      <c r="F75" s="1" t="s">
        <v>617</v>
      </c>
      <c r="G75" s="2" t="s">
        <v>49</v>
      </c>
      <c r="H75" s="11"/>
      <c r="I75" s="4"/>
      <c r="J75" s="4"/>
      <c r="K75" s="2" t="s">
        <v>618</v>
      </c>
      <c r="L75" s="11"/>
      <c r="M75" s="144" t="s">
        <v>619</v>
      </c>
      <c r="N75" s="22">
        <f t="shared" si="3"/>
        <v>16198.5</v>
      </c>
      <c r="O75" s="111">
        <v>6595.5</v>
      </c>
      <c r="P75" s="28">
        <v>9603</v>
      </c>
      <c r="Q75" s="23"/>
      <c r="R75" s="182"/>
      <c r="S75" s="183"/>
      <c r="T75" s="184"/>
      <c r="U75" s="185"/>
      <c r="V75" s="77"/>
      <c r="W75" s="4"/>
      <c r="X75" s="33"/>
      <c r="Y75" s="18"/>
      <c r="Z75" s="83"/>
      <c r="AA75" s="83"/>
      <c r="AB75" s="83"/>
      <c r="AC75" s="83"/>
      <c r="AD75" s="83"/>
      <c r="AE75" s="83"/>
      <c r="AF75" s="186"/>
      <c r="AG75" s="186"/>
      <c r="AH75" s="83"/>
      <c r="AI75" s="83"/>
      <c r="AJ75" s="83"/>
      <c r="AK75" s="192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16"/>
      <c r="AW75" s="191"/>
      <c r="AX75" s="193"/>
      <c r="AY75" s="193"/>
    </row>
    <row r="76" spans="1:51" ht="39">
      <c r="A76" s="2" t="s">
        <v>86</v>
      </c>
      <c r="B76" s="67"/>
      <c r="C76" s="101"/>
      <c r="D76" s="2" t="s">
        <v>527</v>
      </c>
      <c r="E76" s="67" t="s">
        <v>455</v>
      </c>
      <c r="F76" s="1" t="s">
        <v>186</v>
      </c>
      <c r="G76" s="2" t="s">
        <v>49</v>
      </c>
      <c r="H76" s="11"/>
      <c r="I76" s="4"/>
      <c r="J76" s="4"/>
      <c r="K76" s="2" t="s">
        <v>187</v>
      </c>
      <c r="L76" s="11"/>
      <c r="M76" s="144" t="s">
        <v>188</v>
      </c>
      <c r="N76" s="22">
        <f t="shared" si="3"/>
        <v>93481</v>
      </c>
      <c r="O76" s="111">
        <v>50020.8</v>
      </c>
      <c r="P76" s="28">
        <v>29760</v>
      </c>
      <c r="Q76" s="23">
        <v>9062.5</v>
      </c>
      <c r="R76" s="182">
        <v>4637.7</v>
      </c>
      <c r="S76" s="183"/>
      <c r="T76" s="184"/>
      <c r="U76" s="185"/>
      <c r="V76" s="77"/>
      <c r="W76" s="4"/>
      <c r="X76" s="33"/>
      <c r="Y76" s="18"/>
      <c r="Z76" s="83"/>
      <c r="AA76" s="83"/>
      <c r="AB76" s="83"/>
      <c r="AC76" s="83"/>
      <c r="AD76" s="83"/>
      <c r="AE76" s="83"/>
      <c r="AF76" s="186"/>
      <c r="AG76" s="186"/>
      <c r="AH76" s="83"/>
      <c r="AI76" s="83"/>
      <c r="AJ76" s="83"/>
      <c r="AK76" s="192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16"/>
      <c r="AW76" s="191"/>
      <c r="AX76" s="193"/>
      <c r="AY76" s="193"/>
    </row>
    <row r="77" spans="1:51" ht="39">
      <c r="A77" s="2" t="s">
        <v>86</v>
      </c>
      <c r="B77" s="67"/>
      <c r="C77" s="101"/>
      <c r="D77" s="2" t="s">
        <v>527</v>
      </c>
      <c r="E77" s="67" t="s">
        <v>455</v>
      </c>
      <c r="F77" s="1" t="s">
        <v>189</v>
      </c>
      <c r="G77" s="2" t="s">
        <v>49</v>
      </c>
      <c r="H77" s="11"/>
      <c r="I77" s="4"/>
      <c r="J77" s="4"/>
      <c r="K77" s="2" t="s">
        <v>190</v>
      </c>
      <c r="L77" s="11"/>
      <c r="M77" s="144" t="s">
        <v>278</v>
      </c>
      <c r="N77" s="22">
        <f t="shared" si="3"/>
        <v>17374.14</v>
      </c>
      <c r="O77" s="111">
        <v>3154.8</v>
      </c>
      <c r="P77" s="28">
        <v>12666</v>
      </c>
      <c r="Q77" s="23"/>
      <c r="R77" s="182">
        <v>1553.34</v>
      </c>
      <c r="S77" s="183"/>
      <c r="T77" s="184"/>
      <c r="U77" s="185"/>
      <c r="V77" s="77"/>
      <c r="W77" s="4"/>
      <c r="X77" s="33"/>
      <c r="Y77" s="18"/>
      <c r="Z77" s="83"/>
      <c r="AA77" s="83"/>
      <c r="AB77" s="83"/>
      <c r="AC77" s="83"/>
      <c r="AD77" s="83"/>
      <c r="AE77" s="83"/>
      <c r="AF77" s="186"/>
      <c r="AG77" s="186"/>
      <c r="AH77" s="83"/>
      <c r="AI77" s="83"/>
      <c r="AJ77" s="83"/>
      <c r="AK77" s="192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16"/>
      <c r="AW77" s="191"/>
      <c r="AX77" s="193"/>
      <c r="AY77" s="193"/>
    </row>
    <row r="78" spans="1:51" ht="39">
      <c r="A78" s="2" t="s">
        <v>86</v>
      </c>
      <c r="B78" s="67"/>
      <c r="C78" s="101"/>
      <c r="D78" s="2" t="s">
        <v>527</v>
      </c>
      <c r="E78" s="67" t="s">
        <v>455</v>
      </c>
      <c r="F78" s="1" t="s">
        <v>272</v>
      </c>
      <c r="G78" s="2" t="s">
        <v>49</v>
      </c>
      <c r="H78" s="11"/>
      <c r="I78" s="4"/>
      <c r="J78" s="4"/>
      <c r="K78" s="2" t="s">
        <v>190</v>
      </c>
      <c r="L78" s="11"/>
      <c r="M78" s="144" t="s">
        <v>278</v>
      </c>
      <c r="N78" s="22">
        <f t="shared" si="3"/>
        <v>101610.9</v>
      </c>
      <c r="O78" s="111">
        <v>23868</v>
      </c>
      <c r="P78" s="28">
        <v>45252</v>
      </c>
      <c r="Q78" s="23"/>
      <c r="R78" s="182">
        <v>32490.9</v>
      </c>
      <c r="S78" s="183"/>
      <c r="T78" s="184"/>
      <c r="U78" s="185"/>
      <c r="V78" s="77"/>
      <c r="W78" s="4"/>
      <c r="X78" s="33"/>
      <c r="Y78" s="18"/>
      <c r="Z78" s="83"/>
      <c r="AA78" s="83"/>
      <c r="AB78" s="83"/>
      <c r="AC78" s="83"/>
      <c r="AD78" s="83"/>
      <c r="AE78" s="83"/>
      <c r="AF78" s="186"/>
      <c r="AG78" s="186"/>
      <c r="AH78" s="83"/>
      <c r="AI78" s="83"/>
      <c r="AJ78" s="83"/>
      <c r="AK78" s="192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16"/>
      <c r="AW78" s="191"/>
      <c r="AX78" s="193"/>
      <c r="AY78" s="193"/>
    </row>
    <row r="79" spans="1:51" ht="39">
      <c r="A79" s="2" t="s">
        <v>86</v>
      </c>
      <c r="B79" s="67"/>
      <c r="C79" s="101"/>
      <c r="D79" s="2" t="s">
        <v>527</v>
      </c>
      <c r="E79" s="67" t="s">
        <v>455</v>
      </c>
      <c r="F79" s="1" t="s">
        <v>591</v>
      </c>
      <c r="G79" s="2" t="s">
        <v>49</v>
      </c>
      <c r="H79" s="11"/>
      <c r="I79" s="4"/>
      <c r="J79" s="4"/>
      <c r="K79" s="2" t="s">
        <v>180</v>
      </c>
      <c r="L79" s="11"/>
      <c r="M79" s="144" t="s">
        <v>181</v>
      </c>
      <c r="N79" s="22">
        <f t="shared" si="3"/>
        <v>135166.2</v>
      </c>
      <c r="O79" s="111">
        <v>110940</v>
      </c>
      <c r="P79" s="28"/>
      <c r="Q79" s="23"/>
      <c r="R79" s="182">
        <v>24226.2</v>
      </c>
      <c r="S79" s="183"/>
      <c r="T79" s="184"/>
      <c r="U79" s="185"/>
      <c r="V79" s="77"/>
      <c r="W79" s="4"/>
      <c r="X79" s="33"/>
      <c r="Y79" s="18"/>
      <c r="Z79" s="83"/>
      <c r="AA79" s="83"/>
      <c r="AB79" s="83"/>
      <c r="AC79" s="83"/>
      <c r="AD79" s="83"/>
      <c r="AE79" s="83"/>
      <c r="AF79" s="186"/>
      <c r="AG79" s="186"/>
      <c r="AH79" s="83"/>
      <c r="AI79" s="83"/>
      <c r="AJ79" s="83"/>
      <c r="AK79" s="192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16"/>
      <c r="AW79" s="191"/>
      <c r="AX79" s="193"/>
      <c r="AY79" s="193"/>
    </row>
    <row r="80" spans="1:51" ht="39">
      <c r="A80" s="2" t="s">
        <v>86</v>
      </c>
      <c r="B80" s="67"/>
      <c r="C80" s="101"/>
      <c r="D80" s="2" t="s">
        <v>527</v>
      </c>
      <c r="E80" s="67" t="s">
        <v>455</v>
      </c>
      <c r="F80" s="1" t="s">
        <v>245</v>
      </c>
      <c r="G80" s="2" t="s">
        <v>49</v>
      </c>
      <c r="H80" s="11"/>
      <c r="I80" s="4"/>
      <c r="J80" s="4"/>
      <c r="K80" s="2" t="s">
        <v>394</v>
      </c>
      <c r="L80" s="11"/>
      <c r="M80" s="144" t="s">
        <v>395</v>
      </c>
      <c r="N80" s="22">
        <f t="shared" si="3"/>
        <v>119436.94</v>
      </c>
      <c r="O80" s="111">
        <v>55676.44</v>
      </c>
      <c r="P80" s="28">
        <v>50079</v>
      </c>
      <c r="Q80" s="23"/>
      <c r="R80" s="182">
        <v>13681.5</v>
      </c>
      <c r="S80" s="183"/>
      <c r="T80" s="184"/>
      <c r="U80" s="185"/>
      <c r="V80" s="77"/>
      <c r="W80" s="4"/>
      <c r="X80" s="33"/>
      <c r="Y80" s="18"/>
      <c r="Z80" s="83"/>
      <c r="AA80" s="83"/>
      <c r="AB80" s="83"/>
      <c r="AC80" s="83"/>
      <c r="AD80" s="83"/>
      <c r="AE80" s="83"/>
      <c r="AF80" s="186"/>
      <c r="AG80" s="186"/>
      <c r="AH80" s="83"/>
      <c r="AI80" s="83"/>
      <c r="AJ80" s="83"/>
      <c r="AK80" s="192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16"/>
      <c r="AW80" s="191"/>
      <c r="AX80" s="193"/>
      <c r="AY80" s="193"/>
    </row>
    <row r="81" spans="1:51" ht="39">
      <c r="A81" s="67" t="s">
        <v>199</v>
      </c>
      <c r="B81" s="67"/>
      <c r="C81" s="101"/>
      <c r="D81" s="2" t="s">
        <v>527</v>
      </c>
      <c r="E81" s="67" t="s">
        <v>455</v>
      </c>
      <c r="F81" s="1" t="s">
        <v>137</v>
      </c>
      <c r="G81" s="2" t="s">
        <v>49</v>
      </c>
      <c r="H81" s="11"/>
      <c r="I81" s="4"/>
      <c r="J81" s="4"/>
      <c r="K81" s="2" t="s">
        <v>394</v>
      </c>
      <c r="L81" s="11"/>
      <c r="M81" s="144" t="s">
        <v>395</v>
      </c>
      <c r="N81" s="22">
        <f t="shared" si="3"/>
        <v>10454.7</v>
      </c>
      <c r="O81" s="111">
        <v>10454.7</v>
      </c>
      <c r="P81" s="28"/>
      <c r="Q81" s="23"/>
      <c r="R81" s="182"/>
      <c r="S81" s="183"/>
      <c r="T81" s="184"/>
      <c r="U81" s="185"/>
      <c r="V81" s="77"/>
      <c r="W81" s="4"/>
      <c r="X81" s="33"/>
      <c r="Y81" s="18"/>
      <c r="Z81" s="83"/>
      <c r="AA81" s="83"/>
      <c r="AB81" s="83"/>
      <c r="AC81" s="83"/>
      <c r="AD81" s="83"/>
      <c r="AE81" s="83"/>
      <c r="AF81" s="186"/>
      <c r="AG81" s="186"/>
      <c r="AH81" s="83"/>
      <c r="AI81" s="83"/>
      <c r="AJ81" s="83"/>
      <c r="AK81" s="192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16"/>
      <c r="AW81" s="191"/>
      <c r="AX81" s="193"/>
      <c r="AY81" s="193"/>
    </row>
    <row r="82" spans="1:51" ht="39">
      <c r="A82" s="67" t="s">
        <v>199</v>
      </c>
      <c r="B82" s="67"/>
      <c r="C82" s="101"/>
      <c r="D82" s="2" t="s">
        <v>527</v>
      </c>
      <c r="E82" s="67" t="s">
        <v>455</v>
      </c>
      <c r="F82" s="1" t="s">
        <v>93</v>
      </c>
      <c r="G82" s="2" t="s">
        <v>49</v>
      </c>
      <c r="H82" s="11"/>
      <c r="I82" s="4"/>
      <c r="J82" s="4"/>
      <c r="K82" s="2" t="s">
        <v>394</v>
      </c>
      <c r="L82" s="11"/>
      <c r="M82" s="144" t="s">
        <v>395</v>
      </c>
      <c r="N82" s="22">
        <f t="shared" si="3"/>
        <v>26334</v>
      </c>
      <c r="O82" s="111"/>
      <c r="P82" s="28">
        <v>26334</v>
      </c>
      <c r="Q82" s="23"/>
      <c r="R82" s="182"/>
      <c r="S82" s="183"/>
      <c r="T82" s="184"/>
      <c r="U82" s="185"/>
      <c r="V82" s="77"/>
      <c r="W82" s="4"/>
      <c r="X82" s="33"/>
      <c r="Y82" s="18"/>
      <c r="Z82" s="83"/>
      <c r="AA82" s="83"/>
      <c r="AB82" s="83"/>
      <c r="AC82" s="83"/>
      <c r="AD82" s="83"/>
      <c r="AE82" s="83"/>
      <c r="AF82" s="186"/>
      <c r="AG82" s="186"/>
      <c r="AH82" s="83"/>
      <c r="AI82" s="83"/>
      <c r="AJ82" s="83"/>
      <c r="AK82" s="192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16"/>
      <c r="AW82" s="191"/>
      <c r="AX82" s="193"/>
      <c r="AY82" s="193"/>
    </row>
    <row r="83" spans="1:51" ht="39">
      <c r="A83" s="67" t="s">
        <v>199</v>
      </c>
      <c r="B83" s="67"/>
      <c r="C83" s="101"/>
      <c r="D83" s="2" t="s">
        <v>527</v>
      </c>
      <c r="E83" s="67" t="s">
        <v>455</v>
      </c>
      <c r="F83" s="1" t="s">
        <v>708</v>
      </c>
      <c r="G83" s="2" t="s">
        <v>49</v>
      </c>
      <c r="H83" s="11"/>
      <c r="I83" s="4"/>
      <c r="J83" s="4"/>
      <c r="K83" s="2" t="s">
        <v>394</v>
      </c>
      <c r="L83" s="11"/>
      <c r="M83" s="144" t="s">
        <v>395</v>
      </c>
      <c r="N83" s="22">
        <f t="shared" si="3"/>
        <v>14640</v>
      </c>
      <c r="O83" s="111">
        <v>14640</v>
      </c>
      <c r="P83" s="28"/>
      <c r="Q83" s="23"/>
      <c r="R83" s="182"/>
      <c r="S83" s="183"/>
      <c r="T83" s="184"/>
      <c r="U83" s="185"/>
      <c r="V83" s="77"/>
      <c r="W83" s="4"/>
      <c r="X83" s="33"/>
      <c r="Y83" s="18"/>
      <c r="Z83" s="83"/>
      <c r="AA83" s="83"/>
      <c r="AB83" s="83"/>
      <c r="AC83" s="83"/>
      <c r="AD83" s="83"/>
      <c r="AE83" s="83"/>
      <c r="AF83" s="186"/>
      <c r="AG83" s="186"/>
      <c r="AH83" s="83"/>
      <c r="AI83" s="83"/>
      <c r="AJ83" s="83"/>
      <c r="AK83" s="192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16"/>
      <c r="AW83" s="191"/>
      <c r="AX83" s="193"/>
      <c r="AY83" s="193"/>
    </row>
    <row r="84" spans="1:51" ht="39">
      <c r="A84" s="2" t="s">
        <v>541</v>
      </c>
      <c r="B84" s="67"/>
      <c r="C84" s="101"/>
      <c r="D84" s="2" t="s">
        <v>527</v>
      </c>
      <c r="E84" s="67" t="s">
        <v>455</v>
      </c>
      <c r="F84" s="1" t="s">
        <v>250</v>
      </c>
      <c r="G84" s="2" t="s">
        <v>49</v>
      </c>
      <c r="H84" s="11"/>
      <c r="I84" s="4"/>
      <c r="J84" s="4"/>
      <c r="K84" s="2" t="s">
        <v>394</v>
      </c>
      <c r="L84" s="11"/>
      <c r="M84" s="144" t="s">
        <v>395</v>
      </c>
      <c r="N84" s="22">
        <f t="shared" si="3"/>
        <v>22747.129999999997</v>
      </c>
      <c r="O84" s="111">
        <v>9823.13</v>
      </c>
      <c r="P84" s="28">
        <v>7587.6</v>
      </c>
      <c r="Q84" s="23">
        <v>5336.4</v>
      </c>
      <c r="R84" s="182"/>
      <c r="S84" s="183"/>
      <c r="T84" s="184"/>
      <c r="U84" s="185"/>
      <c r="V84" s="77"/>
      <c r="W84" s="4"/>
      <c r="X84" s="33"/>
      <c r="Y84" s="18"/>
      <c r="Z84" s="83"/>
      <c r="AA84" s="83"/>
      <c r="AB84" s="83"/>
      <c r="AC84" s="83"/>
      <c r="AD84" s="83"/>
      <c r="AE84" s="83"/>
      <c r="AF84" s="186"/>
      <c r="AG84" s="186"/>
      <c r="AH84" s="83"/>
      <c r="AI84" s="83"/>
      <c r="AJ84" s="83"/>
      <c r="AK84" s="192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16"/>
      <c r="AW84" s="191"/>
      <c r="AX84" s="193"/>
      <c r="AY84" s="193"/>
    </row>
    <row r="85" spans="1:51" ht="39">
      <c r="A85" s="67" t="s">
        <v>199</v>
      </c>
      <c r="B85" s="67"/>
      <c r="C85" s="101"/>
      <c r="D85" s="2" t="s">
        <v>527</v>
      </c>
      <c r="E85" s="67" t="s">
        <v>455</v>
      </c>
      <c r="F85" s="1" t="s">
        <v>468</v>
      </c>
      <c r="G85" s="2" t="s">
        <v>49</v>
      </c>
      <c r="H85" s="11"/>
      <c r="I85" s="4"/>
      <c r="J85" s="4"/>
      <c r="K85" s="2" t="s">
        <v>469</v>
      </c>
      <c r="L85" s="11"/>
      <c r="M85" s="144" t="s">
        <v>470</v>
      </c>
      <c r="N85" s="22">
        <f t="shared" si="3"/>
        <v>19551</v>
      </c>
      <c r="O85" s="111"/>
      <c r="P85" s="28">
        <v>17100</v>
      </c>
      <c r="Q85" s="23"/>
      <c r="R85" s="182">
        <v>2451</v>
      </c>
      <c r="S85" s="183"/>
      <c r="T85" s="184"/>
      <c r="U85" s="185"/>
      <c r="V85" s="77"/>
      <c r="W85" s="4"/>
      <c r="X85" s="33"/>
      <c r="Y85" s="18"/>
      <c r="Z85" s="83"/>
      <c r="AA85" s="83"/>
      <c r="AB85" s="83"/>
      <c r="AC85" s="83"/>
      <c r="AD85" s="83"/>
      <c r="AE85" s="83"/>
      <c r="AF85" s="186"/>
      <c r="AG85" s="186"/>
      <c r="AH85" s="83"/>
      <c r="AI85" s="83"/>
      <c r="AJ85" s="83"/>
      <c r="AK85" s="192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16"/>
      <c r="AW85" s="191"/>
      <c r="AX85" s="193"/>
      <c r="AY85" s="193"/>
    </row>
    <row r="86" spans="1:51" ht="39">
      <c r="A86" s="67" t="s">
        <v>199</v>
      </c>
      <c r="B86" s="67"/>
      <c r="C86" s="101"/>
      <c r="D86" s="2" t="s">
        <v>527</v>
      </c>
      <c r="E86" s="67" t="s">
        <v>455</v>
      </c>
      <c r="F86" s="1" t="s">
        <v>203</v>
      </c>
      <c r="G86" s="2" t="s">
        <v>49</v>
      </c>
      <c r="H86" s="11"/>
      <c r="I86" s="4"/>
      <c r="J86" s="4"/>
      <c r="K86" s="2" t="s">
        <v>204</v>
      </c>
      <c r="L86" s="11"/>
      <c r="M86" s="144" t="s">
        <v>205</v>
      </c>
      <c r="N86" s="22">
        <f t="shared" si="3"/>
        <v>156639</v>
      </c>
      <c r="O86" s="111">
        <v>68250</v>
      </c>
      <c r="P86" s="28">
        <v>88389</v>
      </c>
      <c r="Q86" s="23"/>
      <c r="R86" s="182"/>
      <c r="S86" s="183"/>
      <c r="T86" s="184"/>
      <c r="U86" s="185"/>
      <c r="V86" s="77"/>
      <c r="W86" s="4"/>
      <c r="X86" s="33"/>
      <c r="Y86" s="18"/>
      <c r="Z86" s="83"/>
      <c r="AA86" s="83"/>
      <c r="AB86" s="83"/>
      <c r="AC86" s="83"/>
      <c r="AD86" s="83"/>
      <c r="AE86" s="83"/>
      <c r="AF86" s="186"/>
      <c r="AG86" s="186"/>
      <c r="AH86" s="83"/>
      <c r="AI86" s="83"/>
      <c r="AJ86" s="83"/>
      <c r="AK86" s="192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16"/>
      <c r="AW86" s="191"/>
      <c r="AX86" s="193"/>
      <c r="AY86" s="193"/>
    </row>
    <row r="87" spans="1:51" ht="39">
      <c r="A87" s="2" t="s">
        <v>541</v>
      </c>
      <c r="B87" s="67"/>
      <c r="C87" s="101"/>
      <c r="D87" s="2" t="s">
        <v>527</v>
      </c>
      <c r="E87" s="67" t="s">
        <v>455</v>
      </c>
      <c r="F87" s="1" t="s">
        <v>206</v>
      </c>
      <c r="G87" s="2" t="s">
        <v>49</v>
      </c>
      <c r="H87" s="11"/>
      <c r="I87" s="4"/>
      <c r="J87" s="4"/>
      <c r="K87" s="2" t="s">
        <v>204</v>
      </c>
      <c r="L87" s="11"/>
      <c r="M87" s="144" t="s">
        <v>205</v>
      </c>
      <c r="N87" s="22">
        <f t="shared" si="3"/>
        <v>192148.38</v>
      </c>
      <c r="O87" s="111">
        <v>111300</v>
      </c>
      <c r="P87" s="28">
        <v>46105.65</v>
      </c>
      <c r="Q87" s="23">
        <v>14586</v>
      </c>
      <c r="R87" s="182">
        <v>20156.73</v>
      </c>
      <c r="S87" s="183"/>
      <c r="T87" s="184"/>
      <c r="U87" s="185"/>
      <c r="V87" s="77"/>
      <c r="W87" s="4"/>
      <c r="X87" s="33"/>
      <c r="Y87" s="18"/>
      <c r="Z87" s="83"/>
      <c r="AA87" s="83"/>
      <c r="AB87" s="83"/>
      <c r="AC87" s="83"/>
      <c r="AD87" s="83"/>
      <c r="AE87" s="83"/>
      <c r="AF87" s="186"/>
      <c r="AG87" s="186"/>
      <c r="AH87" s="83"/>
      <c r="AI87" s="83"/>
      <c r="AJ87" s="83"/>
      <c r="AK87" s="192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16"/>
      <c r="AW87" s="191"/>
      <c r="AX87" s="193"/>
      <c r="AY87" s="193"/>
    </row>
    <row r="88" spans="1:51" ht="39">
      <c r="A88" s="2" t="s">
        <v>541</v>
      </c>
      <c r="B88" s="67"/>
      <c r="C88" s="101"/>
      <c r="D88" s="2" t="s">
        <v>527</v>
      </c>
      <c r="E88" s="67" t="s">
        <v>455</v>
      </c>
      <c r="F88" s="1" t="s">
        <v>112</v>
      </c>
      <c r="G88" s="2" t="s">
        <v>49</v>
      </c>
      <c r="H88" s="11"/>
      <c r="I88" s="4"/>
      <c r="J88" s="4"/>
      <c r="K88" s="2" t="s">
        <v>204</v>
      </c>
      <c r="L88" s="11"/>
      <c r="M88" s="144" t="s">
        <v>205</v>
      </c>
      <c r="N88" s="22">
        <f t="shared" si="3"/>
        <v>41332</v>
      </c>
      <c r="O88" s="111">
        <v>21166</v>
      </c>
      <c r="P88" s="28">
        <v>12015</v>
      </c>
      <c r="Q88" s="23">
        <v>8151</v>
      </c>
      <c r="R88" s="182"/>
      <c r="S88" s="183"/>
      <c r="T88" s="184"/>
      <c r="U88" s="185"/>
      <c r="V88" s="77"/>
      <c r="W88" s="4"/>
      <c r="X88" s="33"/>
      <c r="Y88" s="18"/>
      <c r="Z88" s="83"/>
      <c r="AA88" s="83"/>
      <c r="AB88" s="83"/>
      <c r="AC88" s="83"/>
      <c r="AD88" s="83"/>
      <c r="AE88" s="83"/>
      <c r="AF88" s="186"/>
      <c r="AG88" s="186"/>
      <c r="AH88" s="83"/>
      <c r="AI88" s="83"/>
      <c r="AJ88" s="83"/>
      <c r="AK88" s="192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16"/>
      <c r="AW88" s="191"/>
      <c r="AX88" s="193"/>
      <c r="AY88" s="193"/>
    </row>
    <row r="89" spans="1:51" ht="39">
      <c r="A89" s="2" t="s">
        <v>541</v>
      </c>
      <c r="B89" s="67"/>
      <c r="C89" s="101"/>
      <c r="D89" s="2" t="s">
        <v>527</v>
      </c>
      <c r="E89" s="67" t="s">
        <v>455</v>
      </c>
      <c r="F89" s="1" t="s">
        <v>388</v>
      </c>
      <c r="G89" s="2" t="s">
        <v>49</v>
      </c>
      <c r="H89" s="11"/>
      <c r="I89" s="4"/>
      <c r="J89" s="4"/>
      <c r="K89" s="2" t="s">
        <v>389</v>
      </c>
      <c r="L89" s="11"/>
      <c r="M89" s="144" t="s">
        <v>390</v>
      </c>
      <c r="N89" s="22">
        <f t="shared" si="3"/>
        <v>5451.1</v>
      </c>
      <c r="O89" s="111"/>
      <c r="P89" s="28"/>
      <c r="Q89" s="23"/>
      <c r="R89" s="182">
        <v>5451.1</v>
      </c>
      <c r="S89" s="183"/>
      <c r="T89" s="184"/>
      <c r="U89" s="185"/>
      <c r="V89" s="77"/>
      <c r="W89" s="4"/>
      <c r="X89" s="33"/>
      <c r="Y89" s="18"/>
      <c r="Z89" s="83"/>
      <c r="AA89" s="83"/>
      <c r="AB89" s="83"/>
      <c r="AC89" s="83"/>
      <c r="AD89" s="83"/>
      <c r="AE89" s="83"/>
      <c r="AF89" s="186"/>
      <c r="AG89" s="186"/>
      <c r="AH89" s="83"/>
      <c r="AI89" s="83"/>
      <c r="AJ89" s="83"/>
      <c r="AK89" s="192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16"/>
      <c r="AW89" s="191"/>
      <c r="AX89" s="193"/>
      <c r="AY89" s="193"/>
    </row>
    <row r="90" spans="1:51" ht="39">
      <c r="A90" s="67" t="s">
        <v>199</v>
      </c>
      <c r="B90" s="67"/>
      <c r="C90" s="101"/>
      <c r="D90" s="2" t="s">
        <v>527</v>
      </c>
      <c r="E90" s="67" t="s">
        <v>455</v>
      </c>
      <c r="F90" s="1" t="s">
        <v>562</v>
      </c>
      <c r="G90" s="2" t="s">
        <v>49</v>
      </c>
      <c r="H90" s="11"/>
      <c r="I90" s="4"/>
      <c r="J90" s="4"/>
      <c r="K90" s="2" t="s">
        <v>389</v>
      </c>
      <c r="L90" s="11"/>
      <c r="M90" s="144" t="s">
        <v>390</v>
      </c>
      <c r="N90" s="22">
        <f t="shared" si="3"/>
        <v>7679.9400000000005</v>
      </c>
      <c r="O90" s="111">
        <v>2534.1</v>
      </c>
      <c r="P90" s="28">
        <v>1929.69</v>
      </c>
      <c r="Q90" s="23">
        <v>3216.15</v>
      </c>
      <c r="R90" s="182"/>
      <c r="S90" s="183"/>
      <c r="T90" s="184"/>
      <c r="U90" s="185"/>
      <c r="V90" s="77"/>
      <c r="W90" s="4"/>
      <c r="X90" s="33"/>
      <c r="Y90" s="18"/>
      <c r="Z90" s="83"/>
      <c r="AA90" s="83"/>
      <c r="AB90" s="83"/>
      <c r="AC90" s="83"/>
      <c r="AD90" s="83"/>
      <c r="AE90" s="83"/>
      <c r="AF90" s="186"/>
      <c r="AG90" s="186"/>
      <c r="AH90" s="83"/>
      <c r="AI90" s="83"/>
      <c r="AJ90" s="83"/>
      <c r="AK90" s="192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16"/>
      <c r="AW90" s="191"/>
      <c r="AX90" s="193"/>
      <c r="AY90" s="193"/>
    </row>
    <row r="91" spans="1:51" ht="39">
      <c r="A91" s="2" t="s">
        <v>541</v>
      </c>
      <c r="B91" s="67"/>
      <c r="C91" s="101"/>
      <c r="D91" s="2" t="s">
        <v>527</v>
      </c>
      <c r="E91" s="67" t="s">
        <v>455</v>
      </c>
      <c r="F91" s="1" t="s">
        <v>50</v>
      </c>
      <c r="G91" s="2" t="s">
        <v>49</v>
      </c>
      <c r="H91" s="11"/>
      <c r="I91" s="4"/>
      <c r="J91" s="4"/>
      <c r="K91" s="2" t="s">
        <v>389</v>
      </c>
      <c r="L91" s="11"/>
      <c r="M91" s="144" t="s">
        <v>390</v>
      </c>
      <c r="N91" s="22">
        <f t="shared" si="3"/>
        <v>8376</v>
      </c>
      <c r="O91" s="111">
        <v>3350.4</v>
      </c>
      <c r="P91" s="28">
        <v>3769.2</v>
      </c>
      <c r="Q91" s="23"/>
      <c r="R91" s="182">
        <v>1256.4</v>
      </c>
      <c r="S91" s="183"/>
      <c r="T91" s="184"/>
      <c r="U91" s="185"/>
      <c r="V91" s="77"/>
      <c r="W91" s="4"/>
      <c r="X91" s="33"/>
      <c r="Y91" s="18"/>
      <c r="Z91" s="83"/>
      <c r="AA91" s="83"/>
      <c r="AB91" s="83"/>
      <c r="AC91" s="83"/>
      <c r="AD91" s="83"/>
      <c r="AE91" s="83"/>
      <c r="AF91" s="186"/>
      <c r="AG91" s="186"/>
      <c r="AH91" s="83"/>
      <c r="AI91" s="83"/>
      <c r="AJ91" s="83"/>
      <c r="AK91" s="192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16"/>
      <c r="AW91" s="191"/>
      <c r="AX91" s="193"/>
      <c r="AY91" s="193"/>
    </row>
    <row r="92" spans="1:51" ht="51" customHeight="1">
      <c r="A92" s="4" t="s">
        <v>406</v>
      </c>
      <c r="B92" s="67"/>
      <c r="C92" s="101"/>
      <c r="D92" s="2" t="s">
        <v>527</v>
      </c>
      <c r="E92" s="67" t="s">
        <v>455</v>
      </c>
      <c r="F92" s="2" t="s">
        <v>662</v>
      </c>
      <c r="G92" s="2" t="s">
        <v>49</v>
      </c>
      <c r="H92" s="11"/>
      <c r="I92" s="4"/>
      <c r="J92" s="4"/>
      <c r="K92" s="2" t="s">
        <v>391</v>
      </c>
      <c r="L92" s="11"/>
      <c r="M92" s="144" t="s">
        <v>518</v>
      </c>
      <c r="N92" s="22">
        <f t="shared" si="3"/>
        <v>2368200</v>
      </c>
      <c r="O92" s="111">
        <v>1239000</v>
      </c>
      <c r="P92" s="28">
        <v>744000</v>
      </c>
      <c r="Q92" s="23">
        <v>162000</v>
      </c>
      <c r="R92" s="182">
        <v>223200</v>
      </c>
      <c r="S92" s="183"/>
      <c r="T92" s="184"/>
      <c r="U92" s="185"/>
      <c r="V92" s="77"/>
      <c r="W92" s="4"/>
      <c r="X92" s="33"/>
      <c r="Y92" s="18"/>
      <c r="Z92" s="83"/>
      <c r="AA92" s="83"/>
      <c r="AB92" s="83"/>
      <c r="AC92" s="83"/>
      <c r="AD92" s="83"/>
      <c r="AE92" s="83"/>
      <c r="AF92" s="186"/>
      <c r="AG92" s="186"/>
      <c r="AH92" s="83"/>
      <c r="AI92" s="83"/>
      <c r="AJ92" s="83"/>
      <c r="AK92" s="192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16"/>
      <c r="AW92" s="191"/>
      <c r="AX92" s="193"/>
      <c r="AY92" s="193"/>
    </row>
    <row r="93" spans="1:51" ht="39">
      <c r="A93" s="19" t="s">
        <v>311</v>
      </c>
      <c r="B93" s="19"/>
      <c r="C93" s="101"/>
      <c r="D93" s="86" t="s">
        <v>527</v>
      </c>
      <c r="E93" s="201" t="s">
        <v>455</v>
      </c>
      <c r="F93" s="62" t="s">
        <v>592</v>
      </c>
      <c r="G93" s="2" t="s">
        <v>49</v>
      </c>
      <c r="H93" s="86"/>
      <c r="I93" s="4"/>
      <c r="J93" s="19"/>
      <c r="K93" s="62" t="s">
        <v>40</v>
      </c>
      <c r="L93" s="86"/>
      <c r="M93" s="145" t="s">
        <v>39</v>
      </c>
      <c r="N93" s="22">
        <f t="shared" si="3"/>
        <v>24344.64</v>
      </c>
      <c r="O93" s="119"/>
      <c r="P93" s="162"/>
      <c r="Q93" s="161">
        <v>24344.64</v>
      </c>
      <c r="R93" s="202"/>
      <c r="S93" s="203"/>
      <c r="T93" s="184"/>
      <c r="U93" s="185"/>
      <c r="V93" s="77"/>
      <c r="W93" s="4"/>
      <c r="X93" s="33"/>
      <c r="Y93" s="18"/>
      <c r="Z93" s="83"/>
      <c r="AA93" s="83"/>
      <c r="AB93" s="83"/>
      <c r="AC93" s="83"/>
      <c r="AD93" s="83"/>
      <c r="AE93" s="83"/>
      <c r="AF93" s="186"/>
      <c r="AG93" s="186"/>
      <c r="AH93" s="83"/>
      <c r="AI93" s="83"/>
      <c r="AJ93" s="83"/>
      <c r="AK93" s="192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16"/>
      <c r="AW93" s="191"/>
      <c r="AX93" s="193"/>
      <c r="AY93" s="193"/>
    </row>
    <row r="94" spans="1:51" ht="59.25" customHeight="1">
      <c r="A94" s="4"/>
      <c r="B94" s="4"/>
      <c r="C94" s="101"/>
      <c r="D94" s="86" t="s">
        <v>527</v>
      </c>
      <c r="E94" s="201" t="s">
        <v>455</v>
      </c>
      <c r="F94" s="62" t="s">
        <v>592</v>
      </c>
      <c r="G94" s="2" t="s">
        <v>49</v>
      </c>
      <c r="H94" s="86"/>
      <c r="I94" s="4"/>
      <c r="J94" s="4"/>
      <c r="K94" s="2" t="s">
        <v>41</v>
      </c>
      <c r="L94" s="11"/>
      <c r="M94" s="26" t="s">
        <v>42</v>
      </c>
      <c r="N94" s="22">
        <f t="shared" si="3"/>
        <v>24051.96</v>
      </c>
      <c r="O94" s="111"/>
      <c r="P94" s="28"/>
      <c r="Q94" s="23">
        <v>24051.96</v>
      </c>
      <c r="R94" s="182"/>
      <c r="S94" s="183"/>
      <c r="T94" s="184"/>
      <c r="U94" s="185"/>
      <c r="V94" s="77"/>
      <c r="W94" s="4"/>
      <c r="X94" s="33"/>
      <c r="Y94" s="18"/>
      <c r="Z94" s="83"/>
      <c r="AA94" s="83"/>
      <c r="AB94" s="83"/>
      <c r="AC94" s="83"/>
      <c r="AD94" s="83"/>
      <c r="AE94" s="83"/>
      <c r="AF94" s="186"/>
      <c r="AG94" s="186"/>
      <c r="AH94" s="83"/>
      <c r="AI94" s="83"/>
      <c r="AJ94" s="83"/>
      <c r="AK94" s="192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16"/>
      <c r="AW94" s="191"/>
      <c r="AX94" s="193"/>
      <c r="AY94" s="193"/>
    </row>
    <row r="95" spans="1:53" ht="26.25">
      <c r="A95" s="25" t="s">
        <v>282</v>
      </c>
      <c r="B95" s="25"/>
      <c r="C95" s="25"/>
      <c r="D95" s="2" t="s">
        <v>527</v>
      </c>
      <c r="E95" s="71" t="s">
        <v>455</v>
      </c>
      <c r="F95" s="6" t="s">
        <v>59</v>
      </c>
      <c r="G95" s="2" t="s">
        <v>49</v>
      </c>
      <c r="H95" s="11"/>
      <c r="I95" s="4"/>
      <c r="J95" s="25"/>
      <c r="K95" s="25" t="s">
        <v>126</v>
      </c>
      <c r="L95" s="25"/>
      <c r="M95" s="4" t="s">
        <v>127</v>
      </c>
      <c r="N95" s="22">
        <f aca="true" t="shared" si="4" ref="N95:N102">SUM(O95:T95)</f>
        <v>179377</v>
      </c>
      <c r="O95" s="111">
        <v>131300</v>
      </c>
      <c r="P95" s="28"/>
      <c r="Q95" s="159"/>
      <c r="R95" s="182">
        <v>48077</v>
      </c>
      <c r="S95" s="183"/>
      <c r="T95" s="184"/>
      <c r="U95" s="185"/>
      <c r="V95" s="77"/>
      <c r="W95" s="33"/>
      <c r="X95" s="12"/>
      <c r="Y95" s="18"/>
      <c r="Z95" s="186"/>
      <c r="AA95" s="83"/>
      <c r="AB95" s="83"/>
      <c r="AC95" s="83"/>
      <c r="AD95" s="186"/>
      <c r="AE95" s="186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17"/>
      <c r="BA95" s="157"/>
    </row>
    <row r="96" spans="1:53" ht="26.25">
      <c r="A96" s="25" t="s">
        <v>282</v>
      </c>
      <c r="B96" s="25"/>
      <c r="C96" s="25"/>
      <c r="D96" s="2" t="s">
        <v>527</v>
      </c>
      <c r="E96" s="71" t="s">
        <v>455</v>
      </c>
      <c r="F96" s="6" t="s">
        <v>59</v>
      </c>
      <c r="G96" s="2" t="s">
        <v>49</v>
      </c>
      <c r="H96" s="11"/>
      <c r="I96" s="4"/>
      <c r="J96" s="25"/>
      <c r="K96" s="25" t="s">
        <v>299</v>
      </c>
      <c r="L96" s="25"/>
      <c r="M96" s="4" t="s">
        <v>253</v>
      </c>
      <c r="N96" s="22">
        <f t="shared" si="4"/>
        <v>3200</v>
      </c>
      <c r="O96" s="111">
        <v>3200</v>
      </c>
      <c r="P96" s="28"/>
      <c r="Q96" s="159"/>
      <c r="R96" s="182"/>
      <c r="S96" s="183"/>
      <c r="T96" s="184"/>
      <c r="U96" s="185"/>
      <c r="V96" s="77"/>
      <c r="W96" s="33"/>
      <c r="X96" s="12"/>
      <c r="Y96" s="18"/>
      <c r="Z96" s="186"/>
      <c r="AA96" s="83"/>
      <c r="AB96" s="83"/>
      <c r="AC96" s="83"/>
      <c r="AD96" s="186"/>
      <c r="AE96" s="186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17"/>
      <c r="BA96" s="157"/>
    </row>
    <row r="97" spans="1:53" ht="45.75">
      <c r="A97" s="4" t="s">
        <v>124</v>
      </c>
      <c r="B97" s="33"/>
      <c r="C97" s="18"/>
      <c r="D97" s="9" t="s">
        <v>527</v>
      </c>
      <c r="E97" s="78" t="s">
        <v>455</v>
      </c>
      <c r="F97" s="127" t="s">
        <v>616</v>
      </c>
      <c r="G97" s="12" t="s">
        <v>49</v>
      </c>
      <c r="H97" s="12"/>
      <c r="I97" s="99"/>
      <c r="J97" s="18"/>
      <c r="K97" s="12" t="s">
        <v>309</v>
      </c>
      <c r="L97" s="18" t="s">
        <v>719</v>
      </c>
      <c r="M97" s="18" t="s">
        <v>162</v>
      </c>
      <c r="N97" s="22">
        <f t="shared" si="4"/>
        <v>466292.52</v>
      </c>
      <c r="O97" s="113"/>
      <c r="P97" s="160"/>
      <c r="Q97" s="165"/>
      <c r="R97" s="187">
        <v>466292.52</v>
      </c>
      <c r="S97" s="188"/>
      <c r="T97" s="189"/>
      <c r="U97" s="190"/>
      <c r="V97" s="124"/>
      <c r="W97" s="33"/>
      <c r="X97" s="12"/>
      <c r="Y97" s="18"/>
      <c r="Z97" s="186"/>
      <c r="AA97" s="83"/>
      <c r="AB97" s="83"/>
      <c r="AC97" s="83"/>
      <c r="AD97" s="186"/>
      <c r="AE97" s="186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17"/>
      <c r="BA97" s="157"/>
    </row>
    <row r="98" spans="1:53" ht="12.75">
      <c r="A98" s="4"/>
      <c r="B98" s="4"/>
      <c r="C98" s="4"/>
      <c r="D98" s="1"/>
      <c r="E98" s="71"/>
      <c r="F98" s="11"/>
      <c r="G98" s="11"/>
      <c r="H98" s="11"/>
      <c r="I98" s="138"/>
      <c r="J98" s="4"/>
      <c r="K98" s="11" t="s">
        <v>160</v>
      </c>
      <c r="L98" s="4" t="s">
        <v>240</v>
      </c>
      <c r="M98" s="4" t="s">
        <v>306</v>
      </c>
      <c r="N98" s="22">
        <f t="shared" si="4"/>
        <v>0</v>
      </c>
      <c r="O98" s="111"/>
      <c r="P98" s="28"/>
      <c r="Q98" s="159"/>
      <c r="R98" s="29"/>
      <c r="S98" s="30"/>
      <c r="T98" s="206"/>
      <c r="U98" s="205"/>
      <c r="V98" s="77"/>
      <c r="W98" s="33"/>
      <c r="X98" s="12"/>
      <c r="Y98" s="18"/>
      <c r="Z98" s="186"/>
      <c r="AA98" s="83"/>
      <c r="AB98" s="83"/>
      <c r="AC98" s="83"/>
      <c r="AD98" s="186"/>
      <c r="AE98" s="186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17"/>
      <c r="BA98" s="157"/>
    </row>
    <row r="99" spans="1:53" ht="12.75">
      <c r="A99" s="4"/>
      <c r="B99" s="4"/>
      <c r="C99" s="69"/>
      <c r="D99" s="2"/>
      <c r="E99" s="67"/>
      <c r="F99" s="11"/>
      <c r="G99" s="6"/>
      <c r="H99" s="11"/>
      <c r="I99" s="138"/>
      <c r="J99" s="4"/>
      <c r="K99" s="11" t="s">
        <v>161</v>
      </c>
      <c r="L99" s="4" t="s">
        <v>240</v>
      </c>
      <c r="M99" s="4" t="s">
        <v>307</v>
      </c>
      <c r="N99" s="22">
        <f t="shared" si="4"/>
        <v>0</v>
      </c>
      <c r="O99" s="111"/>
      <c r="P99" s="28"/>
      <c r="Q99" s="159"/>
      <c r="R99" s="29"/>
      <c r="S99" s="30"/>
      <c r="T99" s="206"/>
      <c r="U99" s="205"/>
      <c r="V99" s="77"/>
      <c r="W99" s="33"/>
      <c r="X99" s="12"/>
      <c r="Y99" s="18"/>
      <c r="Z99" s="186"/>
      <c r="AA99" s="83"/>
      <c r="AB99" s="83"/>
      <c r="AC99" s="83"/>
      <c r="AD99" s="186"/>
      <c r="AE99" s="186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17"/>
      <c r="BA99" s="157"/>
    </row>
    <row r="100" spans="1:53" ht="12.75">
      <c r="A100" s="4"/>
      <c r="B100" s="4"/>
      <c r="C100" s="4"/>
      <c r="D100" s="1"/>
      <c r="E100" s="71"/>
      <c r="F100" s="11"/>
      <c r="G100" s="11"/>
      <c r="H100" s="11"/>
      <c r="I100" s="138"/>
      <c r="J100" s="4"/>
      <c r="K100" s="11" t="s">
        <v>33</v>
      </c>
      <c r="L100" s="4" t="s">
        <v>240</v>
      </c>
      <c r="M100" s="4" t="s">
        <v>308</v>
      </c>
      <c r="N100" s="22">
        <f t="shared" si="4"/>
        <v>0</v>
      </c>
      <c r="O100" s="111"/>
      <c r="P100" s="28"/>
      <c r="Q100" s="159"/>
      <c r="R100" s="29"/>
      <c r="S100" s="30"/>
      <c r="T100" s="206"/>
      <c r="U100" s="205"/>
      <c r="V100" s="77"/>
      <c r="W100" s="33"/>
      <c r="X100" s="12"/>
      <c r="Y100" s="18"/>
      <c r="Z100" s="186"/>
      <c r="AA100" s="83"/>
      <c r="AB100" s="83"/>
      <c r="AC100" s="83"/>
      <c r="AD100" s="186"/>
      <c r="AE100" s="186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17"/>
      <c r="BA100" s="157"/>
    </row>
    <row r="101" spans="1:53" ht="12.75">
      <c r="A101" s="4"/>
      <c r="B101" s="4"/>
      <c r="C101" s="69"/>
      <c r="D101" s="1"/>
      <c r="E101" s="71"/>
      <c r="F101" s="11"/>
      <c r="G101" s="11"/>
      <c r="H101" s="11"/>
      <c r="I101" s="138"/>
      <c r="J101" s="4"/>
      <c r="K101" s="11" t="s">
        <v>34</v>
      </c>
      <c r="L101" s="4" t="s">
        <v>240</v>
      </c>
      <c r="M101" s="4" t="s">
        <v>549</v>
      </c>
      <c r="N101" s="22">
        <f t="shared" si="4"/>
        <v>0</v>
      </c>
      <c r="O101" s="111"/>
      <c r="P101" s="28"/>
      <c r="Q101" s="159"/>
      <c r="R101" s="29"/>
      <c r="S101" s="30"/>
      <c r="T101" s="206"/>
      <c r="U101" s="205"/>
      <c r="V101" s="77"/>
      <c r="W101" s="33"/>
      <c r="X101" s="12"/>
      <c r="Y101" s="18"/>
      <c r="Z101" s="186"/>
      <c r="AA101" s="83"/>
      <c r="AB101" s="83"/>
      <c r="AC101" s="83"/>
      <c r="AD101" s="186"/>
      <c r="AE101" s="186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17"/>
      <c r="BA101" s="157"/>
    </row>
    <row r="102" spans="1:53" ht="12.75">
      <c r="A102" s="4"/>
      <c r="B102" s="4"/>
      <c r="C102" s="4"/>
      <c r="D102" s="1"/>
      <c r="E102" s="71"/>
      <c r="F102" s="11"/>
      <c r="G102" s="11"/>
      <c r="H102" s="11"/>
      <c r="I102" s="69"/>
      <c r="J102" s="4"/>
      <c r="K102" s="11" t="s">
        <v>547</v>
      </c>
      <c r="L102" s="4" t="s">
        <v>240</v>
      </c>
      <c r="M102" s="4" t="s">
        <v>548</v>
      </c>
      <c r="N102" s="22">
        <f t="shared" si="4"/>
        <v>0</v>
      </c>
      <c r="O102" s="111"/>
      <c r="P102" s="28"/>
      <c r="Q102" s="159"/>
      <c r="R102" s="29"/>
      <c r="S102" s="30"/>
      <c r="T102" s="206"/>
      <c r="U102" s="205"/>
      <c r="V102" s="77"/>
      <c r="W102" s="33"/>
      <c r="X102" s="12"/>
      <c r="Y102" s="18"/>
      <c r="Z102" s="186"/>
      <c r="AA102" s="83"/>
      <c r="AB102" s="83"/>
      <c r="AC102" s="83"/>
      <c r="AD102" s="186"/>
      <c r="AE102" s="186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17"/>
      <c r="BA102" s="157"/>
    </row>
    <row r="103" spans="1:25" ht="52.5">
      <c r="A103" s="25" t="s">
        <v>213</v>
      </c>
      <c r="B103" s="25"/>
      <c r="C103" s="25"/>
      <c r="D103" s="1" t="s">
        <v>527</v>
      </c>
      <c r="E103" s="71" t="s">
        <v>455</v>
      </c>
      <c r="F103" s="6" t="s">
        <v>243</v>
      </c>
      <c r="G103" s="2" t="s">
        <v>49</v>
      </c>
      <c r="H103" s="11"/>
      <c r="I103" s="66"/>
      <c r="J103" s="25"/>
      <c r="K103" s="25" t="s">
        <v>244</v>
      </c>
      <c r="L103" s="91"/>
      <c r="M103" s="63" t="s">
        <v>98</v>
      </c>
      <c r="N103" s="22">
        <f>SUM(O103:T103)</f>
        <v>43010</v>
      </c>
      <c r="O103" s="27"/>
      <c r="P103" s="28"/>
      <c r="Q103" s="159">
        <v>43010</v>
      </c>
      <c r="R103" s="29"/>
      <c r="S103" s="30"/>
      <c r="T103" s="206"/>
      <c r="U103" s="205"/>
      <c r="V103" s="77"/>
      <c r="W103" s="4"/>
      <c r="Y103" s="4"/>
    </row>
    <row r="104" spans="1:25" ht="50.25" customHeight="1">
      <c r="A104" s="71" t="s">
        <v>494</v>
      </c>
      <c r="B104" s="173"/>
      <c r="C104" s="173"/>
      <c r="D104" s="7" t="s">
        <v>527</v>
      </c>
      <c r="E104" s="89" t="s">
        <v>455</v>
      </c>
      <c r="F104" s="9" t="s">
        <v>284</v>
      </c>
      <c r="G104" s="9" t="s">
        <v>49</v>
      </c>
      <c r="H104" s="8"/>
      <c r="I104" s="8"/>
      <c r="J104" s="50"/>
      <c r="K104" s="8" t="s">
        <v>495</v>
      </c>
      <c r="L104" s="93"/>
      <c r="M104" s="8" t="s">
        <v>285</v>
      </c>
      <c r="N104" s="22">
        <f>SUM(O104:T104)</f>
        <v>58500</v>
      </c>
      <c r="O104" s="27"/>
      <c r="P104" s="28"/>
      <c r="Q104" s="159"/>
      <c r="R104" s="29">
        <v>58500</v>
      </c>
      <c r="S104" s="194"/>
      <c r="T104" s="195"/>
      <c r="U104" s="196"/>
      <c r="V104" s="77"/>
      <c r="W104" s="4"/>
      <c r="Y104" s="4"/>
    </row>
    <row r="105" spans="1:25" s="83" customFormat="1" ht="54" customHeight="1">
      <c r="A105" s="71" t="s">
        <v>602</v>
      </c>
      <c r="B105" s="1"/>
      <c r="C105" s="173"/>
      <c r="D105" s="7" t="s">
        <v>527</v>
      </c>
      <c r="E105" s="89" t="s">
        <v>455</v>
      </c>
      <c r="F105" s="9" t="s">
        <v>722</v>
      </c>
      <c r="G105" s="9" t="s">
        <v>49</v>
      </c>
      <c r="H105" s="8"/>
      <c r="I105" s="139"/>
      <c r="J105" s="73"/>
      <c r="K105" s="94" t="s">
        <v>328</v>
      </c>
      <c r="L105" s="78"/>
      <c r="M105" s="79" t="s">
        <v>502</v>
      </c>
      <c r="N105" s="22">
        <f aca="true" t="shared" si="5" ref="N105:N131">SUM(O105:T105)</f>
        <v>1876</v>
      </c>
      <c r="O105" s="166">
        <v>804</v>
      </c>
      <c r="P105" s="167"/>
      <c r="Q105" s="208"/>
      <c r="R105" s="209">
        <v>268</v>
      </c>
      <c r="S105" s="210">
        <v>804</v>
      </c>
      <c r="T105" s="211"/>
      <c r="U105" s="212"/>
      <c r="V105" s="124"/>
      <c r="W105" s="18"/>
      <c r="X105" s="18"/>
      <c r="Y105" s="18"/>
    </row>
    <row r="106" spans="1:25" s="83" customFormat="1" ht="54" customHeight="1">
      <c r="A106" s="71" t="s">
        <v>602</v>
      </c>
      <c r="B106" s="1"/>
      <c r="C106" s="173"/>
      <c r="D106" s="7" t="s">
        <v>527</v>
      </c>
      <c r="E106" s="89" t="s">
        <v>455</v>
      </c>
      <c r="F106" s="9" t="s">
        <v>723</v>
      </c>
      <c r="G106" s="9" t="s">
        <v>49</v>
      </c>
      <c r="H106" s="8"/>
      <c r="I106" s="139"/>
      <c r="J106" s="73"/>
      <c r="K106" s="94" t="s">
        <v>29</v>
      </c>
      <c r="L106" s="78"/>
      <c r="M106" s="79" t="s">
        <v>28</v>
      </c>
      <c r="N106" s="22">
        <f t="shared" si="5"/>
        <v>810</v>
      </c>
      <c r="O106" s="166">
        <v>270</v>
      </c>
      <c r="P106" s="167"/>
      <c r="Q106" s="208"/>
      <c r="R106" s="209">
        <v>90</v>
      </c>
      <c r="S106" s="210">
        <v>450</v>
      </c>
      <c r="T106" s="211"/>
      <c r="U106" s="212"/>
      <c r="V106" s="124"/>
      <c r="W106" s="18"/>
      <c r="X106" s="18"/>
      <c r="Y106" s="18"/>
    </row>
    <row r="107" spans="1:25" s="83" customFormat="1" ht="54" customHeight="1">
      <c r="A107" s="71" t="s">
        <v>602</v>
      </c>
      <c r="B107" s="1"/>
      <c r="C107" s="173"/>
      <c r="D107" s="7" t="s">
        <v>527</v>
      </c>
      <c r="E107" s="89" t="s">
        <v>455</v>
      </c>
      <c r="F107" s="9" t="s">
        <v>724</v>
      </c>
      <c r="G107" s="9" t="s">
        <v>49</v>
      </c>
      <c r="H107" s="8"/>
      <c r="I107" s="139"/>
      <c r="J107" s="73"/>
      <c r="K107" s="94" t="s">
        <v>686</v>
      </c>
      <c r="L107" s="78"/>
      <c r="M107" s="79" t="s">
        <v>687</v>
      </c>
      <c r="N107" s="22">
        <f t="shared" si="5"/>
        <v>811.26</v>
      </c>
      <c r="O107" s="166">
        <v>270.42</v>
      </c>
      <c r="P107" s="167"/>
      <c r="Q107" s="208"/>
      <c r="R107" s="209">
        <v>90.14</v>
      </c>
      <c r="S107" s="210">
        <v>450.7</v>
      </c>
      <c r="T107" s="211"/>
      <c r="U107" s="212"/>
      <c r="V107" s="124"/>
      <c r="W107" s="18"/>
      <c r="X107" s="18"/>
      <c r="Y107" s="18"/>
    </row>
    <row r="108" spans="1:25" s="83" customFormat="1" ht="54" customHeight="1">
      <c r="A108" s="71" t="s">
        <v>602</v>
      </c>
      <c r="B108" s="1"/>
      <c r="C108" s="173"/>
      <c r="D108" s="7" t="s">
        <v>527</v>
      </c>
      <c r="E108" s="89" t="s">
        <v>455</v>
      </c>
      <c r="F108" s="9" t="s">
        <v>725</v>
      </c>
      <c r="G108" s="9" t="s">
        <v>49</v>
      </c>
      <c r="H108" s="8"/>
      <c r="I108" s="139"/>
      <c r="J108" s="73"/>
      <c r="K108" s="94" t="s">
        <v>328</v>
      </c>
      <c r="L108" s="78"/>
      <c r="M108" s="79" t="s">
        <v>502</v>
      </c>
      <c r="N108" s="22">
        <f t="shared" si="5"/>
        <v>15300</v>
      </c>
      <c r="O108" s="166">
        <v>3400</v>
      </c>
      <c r="P108" s="167"/>
      <c r="Q108" s="208"/>
      <c r="R108" s="209">
        <v>3400</v>
      </c>
      <c r="S108" s="210">
        <v>8500</v>
      </c>
      <c r="T108" s="211"/>
      <c r="U108" s="212"/>
      <c r="V108" s="124"/>
      <c r="W108" s="18"/>
      <c r="X108" s="18"/>
      <c r="Y108" s="18"/>
    </row>
    <row r="109" spans="1:25" s="83" customFormat="1" ht="54" customHeight="1">
      <c r="A109" s="71" t="s">
        <v>602</v>
      </c>
      <c r="B109" s="1"/>
      <c r="C109" s="173"/>
      <c r="D109" s="7" t="s">
        <v>527</v>
      </c>
      <c r="E109" s="89" t="s">
        <v>455</v>
      </c>
      <c r="F109" s="9" t="s">
        <v>726</v>
      </c>
      <c r="G109" s="9" t="s">
        <v>49</v>
      </c>
      <c r="H109" s="8"/>
      <c r="I109" s="139"/>
      <c r="J109" s="73"/>
      <c r="K109" s="94" t="s">
        <v>686</v>
      </c>
      <c r="L109" s="78"/>
      <c r="M109" s="79" t="s">
        <v>687</v>
      </c>
      <c r="N109" s="22">
        <f t="shared" si="5"/>
        <v>1229.2200000000003</v>
      </c>
      <c r="O109" s="166">
        <v>273.16</v>
      </c>
      <c r="P109" s="167"/>
      <c r="Q109" s="208"/>
      <c r="R109" s="209">
        <v>409.74</v>
      </c>
      <c r="S109" s="210">
        <v>546.32</v>
      </c>
      <c r="T109" s="211"/>
      <c r="U109" s="212"/>
      <c r="V109" s="124"/>
      <c r="W109" s="18"/>
      <c r="X109" s="18"/>
      <c r="Y109" s="18"/>
    </row>
    <row r="110" spans="1:25" s="83" customFormat="1" ht="66" customHeight="1">
      <c r="A110" s="71" t="s">
        <v>602</v>
      </c>
      <c r="B110" s="9"/>
      <c r="C110" s="173"/>
      <c r="D110" s="7" t="s">
        <v>527</v>
      </c>
      <c r="E110" s="89" t="s">
        <v>455</v>
      </c>
      <c r="F110" s="9" t="s">
        <v>727</v>
      </c>
      <c r="G110" s="9" t="s">
        <v>49</v>
      </c>
      <c r="H110" s="8"/>
      <c r="I110" s="139"/>
      <c r="J110" s="73"/>
      <c r="K110" s="94" t="s">
        <v>688</v>
      </c>
      <c r="L110" s="78"/>
      <c r="M110" s="79" t="s">
        <v>434</v>
      </c>
      <c r="N110" s="22">
        <f t="shared" si="5"/>
        <v>289</v>
      </c>
      <c r="O110" s="166">
        <v>0</v>
      </c>
      <c r="P110" s="167"/>
      <c r="Q110" s="208"/>
      <c r="R110" s="209">
        <v>0</v>
      </c>
      <c r="S110" s="210">
        <v>289</v>
      </c>
      <c r="T110" s="211"/>
      <c r="U110" s="212"/>
      <c r="V110" s="124"/>
      <c r="W110" s="18"/>
      <c r="X110" s="18"/>
      <c r="Y110" s="18"/>
    </row>
    <row r="111" spans="1:25" s="83" customFormat="1" ht="59.25" customHeight="1">
      <c r="A111" s="71" t="s">
        <v>602</v>
      </c>
      <c r="B111" s="9"/>
      <c r="C111" s="173"/>
      <c r="D111" s="7" t="s">
        <v>527</v>
      </c>
      <c r="E111" s="89" t="s">
        <v>455</v>
      </c>
      <c r="F111" s="9" t="s">
        <v>2</v>
      </c>
      <c r="G111" s="9" t="s">
        <v>49</v>
      </c>
      <c r="H111" s="8"/>
      <c r="I111" s="139"/>
      <c r="J111" s="73"/>
      <c r="K111" s="94" t="s">
        <v>688</v>
      </c>
      <c r="L111" s="78"/>
      <c r="M111" s="79" t="s">
        <v>434</v>
      </c>
      <c r="N111" s="22">
        <f t="shared" si="5"/>
        <v>345</v>
      </c>
      <c r="O111" s="166">
        <v>0</v>
      </c>
      <c r="P111" s="167"/>
      <c r="Q111" s="208"/>
      <c r="R111" s="209">
        <v>0</v>
      </c>
      <c r="S111" s="210">
        <v>345</v>
      </c>
      <c r="T111" s="211"/>
      <c r="U111" s="212"/>
      <c r="V111" s="124"/>
      <c r="W111" s="18"/>
      <c r="X111" s="18"/>
      <c r="Y111" s="18"/>
    </row>
    <row r="112" spans="1:25" s="83" customFormat="1" ht="55.5" customHeight="1">
      <c r="A112" s="71" t="s">
        <v>602</v>
      </c>
      <c r="B112" s="9"/>
      <c r="C112" s="173"/>
      <c r="D112" s="7" t="s">
        <v>527</v>
      </c>
      <c r="E112" s="89" t="s">
        <v>455</v>
      </c>
      <c r="F112" s="9" t="s">
        <v>3</v>
      </c>
      <c r="G112" s="9" t="s">
        <v>49</v>
      </c>
      <c r="H112" s="8"/>
      <c r="I112" s="139"/>
      <c r="J112" s="73"/>
      <c r="K112" s="94" t="s">
        <v>686</v>
      </c>
      <c r="L112" s="78"/>
      <c r="M112" s="79" t="s">
        <v>687</v>
      </c>
      <c r="N112" s="22">
        <f t="shared" si="5"/>
        <v>5343.200000000001</v>
      </c>
      <c r="O112" s="166">
        <v>1068.64</v>
      </c>
      <c r="P112" s="167"/>
      <c r="Q112" s="208"/>
      <c r="R112" s="209">
        <v>1602.96</v>
      </c>
      <c r="S112" s="210">
        <v>2671.6</v>
      </c>
      <c r="T112" s="211"/>
      <c r="U112" s="212"/>
      <c r="V112" s="124"/>
      <c r="W112" s="18"/>
      <c r="X112" s="18"/>
      <c r="Y112" s="18"/>
    </row>
    <row r="113" spans="1:25" s="83" customFormat="1" ht="60" customHeight="1">
      <c r="A113" s="71" t="s">
        <v>602</v>
      </c>
      <c r="B113" s="9"/>
      <c r="C113" s="173"/>
      <c r="D113" s="7" t="s">
        <v>527</v>
      </c>
      <c r="E113" s="89" t="s">
        <v>455</v>
      </c>
      <c r="F113" s="9" t="s">
        <v>581</v>
      </c>
      <c r="G113" s="9" t="s">
        <v>49</v>
      </c>
      <c r="H113" s="8"/>
      <c r="I113" s="139"/>
      <c r="J113" s="73"/>
      <c r="K113" s="94" t="s">
        <v>689</v>
      </c>
      <c r="L113" s="78"/>
      <c r="M113" s="79" t="s">
        <v>690</v>
      </c>
      <c r="N113" s="22">
        <f t="shared" si="5"/>
        <v>4032</v>
      </c>
      <c r="O113" s="166">
        <v>1008</v>
      </c>
      <c r="P113" s="167"/>
      <c r="Q113" s="208"/>
      <c r="R113" s="209">
        <v>672</v>
      </c>
      <c r="S113" s="210">
        <v>2352</v>
      </c>
      <c r="T113" s="211"/>
      <c r="U113" s="212"/>
      <c r="V113" s="124"/>
      <c r="W113" s="18"/>
      <c r="X113" s="18"/>
      <c r="Y113" s="18"/>
    </row>
    <row r="114" spans="1:25" s="83" customFormat="1" ht="63.75" customHeight="1">
      <c r="A114" s="71" t="s">
        <v>602</v>
      </c>
      <c r="B114" s="9"/>
      <c r="C114" s="173"/>
      <c r="D114" s="7" t="s">
        <v>527</v>
      </c>
      <c r="E114" s="89" t="s">
        <v>455</v>
      </c>
      <c r="F114" s="9" t="s">
        <v>607</v>
      </c>
      <c r="G114" s="9" t="s">
        <v>49</v>
      </c>
      <c r="H114" s="8"/>
      <c r="I114" s="139"/>
      <c r="J114" s="73"/>
      <c r="K114" s="94" t="s">
        <v>688</v>
      </c>
      <c r="L114" s="78"/>
      <c r="M114" s="79" t="s">
        <v>434</v>
      </c>
      <c r="N114" s="22">
        <f t="shared" si="5"/>
        <v>1960</v>
      </c>
      <c r="O114" s="166">
        <v>588</v>
      </c>
      <c r="P114" s="167"/>
      <c r="Q114" s="208"/>
      <c r="R114" s="209">
        <v>392</v>
      </c>
      <c r="S114" s="210">
        <v>980</v>
      </c>
      <c r="T114" s="211"/>
      <c r="U114" s="212"/>
      <c r="V114" s="124"/>
      <c r="W114" s="18"/>
      <c r="X114" s="18"/>
      <c r="Y114" s="18"/>
    </row>
    <row r="115" spans="1:25" s="83" customFormat="1" ht="62.25" customHeight="1">
      <c r="A115" s="71" t="s">
        <v>602</v>
      </c>
      <c r="B115" s="9"/>
      <c r="C115" s="173"/>
      <c r="D115" s="7" t="s">
        <v>527</v>
      </c>
      <c r="E115" s="89" t="s">
        <v>455</v>
      </c>
      <c r="F115" s="9" t="s">
        <v>608</v>
      </c>
      <c r="G115" s="9" t="s">
        <v>49</v>
      </c>
      <c r="H115" s="8"/>
      <c r="I115" s="139"/>
      <c r="J115" s="73"/>
      <c r="K115" s="94" t="s">
        <v>686</v>
      </c>
      <c r="L115" s="78"/>
      <c r="M115" s="79" t="s">
        <v>687</v>
      </c>
      <c r="N115" s="22">
        <f t="shared" si="5"/>
        <v>2371.14</v>
      </c>
      <c r="O115" s="166">
        <v>1317.3</v>
      </c>
      <c r="P115" s="167"/>
      <c r="Q115" s="208"/>
      <c r="R115" s="209">
        <v>526.92</v>
      </c>
      <c r="S115" s="210">
        <v>526.92</v>
      </c>
      <c r="T115" s="211"/>
      <c r="U115" s="212"/>
      <c r="V115" s="124"/>
      <c r="W115" s="18"/>
      <c r="X115" s="18"/>
      <c r="Y115" s="18"/>
    </row>
    <row r="116" spans="1:25" s="83" customFormat="1" ht="62.25" customHeight="1">
      <c r="A116" s="71" t="s">
        <v>602</v>
      </c>
      <c r="B116" s="9"/>
      <c r="C116" s="173"/>
      <c r="D116" s="7" t="s">
        <v>527</v>
      </c>
      <c r="E116" s="89" t="s">
        <v>455</v>
      </c>
      <c r="F116" s="9" t="s">
        <v>380</v>
      </c>
      <c r="G116" s="9" t="s">
        <v>49</v>
      </c>
      <c r="H116" s="8"/>
      <c r="I116" s="139"/>
      <c r="J116" s="73"/>
      <c r="K116" s="94" t="s">
        <v>689</v>
      </c>
      <c r="L116" s="78"/>
      <c r="M116" s="79" t="s">
        <v>690</v>
      </c>
      <c r="N116" s="22">
        <f t="shared" si="5"/>
        <v>2520</v>
      </c>
      <c r="O116" s="166">
        <v>720</v>
      </c>
      <c r="P116" s="167"/>
      <c r="Q116" s="208"/>
      <c r="R116" s="209">
        <v>720</v>
      </c>
      <c r="S116" s="210">
        <v>1080</v>
      </c>
      <c r="T116" s="211"/>
      <c r="U116" s="212"/>
      <c r="V116" s="124"/>
      <c r="W116" s="18"/>
      <c r="X116" s="18"/>
      <c r="Y116" s="18"/>
    </row>
    <row r="117" spans="1:25" s="83" customFormat="1" ht="68.25" customHeight="1">
      <c r="A117" s="71" t="s">
        <v>602</v>
      </c>
      <c r="B117" s="9"/>
      <c r="C117" s="173"/>
      <c r="D117" s="7" t="s">
        <v>527</v>
      </c>
      <c r="E117" s="89" t="s">
        <v>455</v>
      </c>
      <c r="F117" s="9" t="s">
        <v>381</v>
      </c>
      <c r="G117" s="9" t="s">
        <v>49</v>
      </c>
      <c r="H117" s="8"/>
      <c r="I117" s="139"/>
      <c r="J117" s="73"/>
      <c r="K117" s="94" t="s">
        <v>691</v>
      </c>
      <c r="L117" s="78"/>
      <c r="M117" s="79" t="s">
        <v>692</v>
      </c>
      <c r="N117" s="22">
        <f t="shared" si="5"/>
        <v>3286.8</v>
      </c>
      <c r="O117" s="166">
        <v>2988</v>
      </c>
      <c r="P117" s="167"/>
      <c r="Q117" s="208"/>
      <c r="R117" s="209">
        <v>132.8</v>
      </c>
      <c r="S117" s="210">
        <v>166</v>
      </c>
      <c r="T117" s="211"/>
      <c r="U117" s="212"/>
      <c r="V117" s="124"/>
      <c r="W117" s="18"/>
      <c r="X117" s="18"/>
      <c r="Y117" s="18"/>
    </row>
    <row r="118" spans="1:25" s="83" customFormat="1" ht="63.75" customHeight="1">
      <c r="A118" s="71" t="s">
        <v>602</v>
      </c>
      <c r="B118" s="9"/>
      <c r="C118" s="173"/>
      <c r="D118" s="7" t="s">
        <v>527</v>
      </c>
      <c r="E118" s="89" t="s">
        <v>455</v>
      </c>
      <c r="F118" s="9" t="s">
        <v>372</v>
      </c>
      <c r="G118" s="9" t="s">
        <v>49</v>
      </c>
      <c r="H118" s="8"/>
      <c r="I118" s="139"/>
      <c r="J118" s="73"/>
      <c r="K118" s="94" t="s">
        <v>691</v>
      </c>
      <c r="L118" s="78"/>
      <c r="M118" s="79" t="s">
        <v>692</v>
      </c>
      <c r="N118" s="22">
        <f t="shared" si="5"/>
        <v>572</v>
      </c>
      <c r="O118" s="166">
        <v>132</v>
      </c>
      <c r="P118" s="167"/>
      <c r="Q118" s="208"/>
      <c r="R118" s="209">
        <v>220</v>
      </c>
      <c r="S118" s="210">
        <v>220</v>
      </c>
      <c r="T118" s="211"/>
      <c r="U118" s="212"/>
      <c r="V118" s="124"/>
      <c r="W118" s="18"/>
      <c r="X118" s="18"/>
      <c r="Y118" s="18"/>
    </row>
    <row r="119" spans="1:25" s="83" customFormat="1" ht="66" customHeight="1">
      <c r="A119" s="71" t="s">
        <v>602</v>
      </c>
      <c r="B119" s="9"/>
      <c r="C119" s="173"/>
      <c r="D119" s="7" t="s">
        <v>527</v>
      </c>
      <c r="E119" s="89" t="s">
        <v>455</v>
      </c>
      <c r="F119" s="9" t="s">
        <v>582</v>
      </c>
      <c r="G119" s="9" t="s">
        <v>49</v>
      </c>
      <c r="H119" s="8"/>
      <c r="I119" s="139"/>
      <c r="J119" s="73"/>
      <c r="K119" s="94" t="s">
        <v>328</v>
      </c>
      <c r="L119" s="78"/>
      <c r="M119" s="79" t="s">
        <v>502</v>
      </c>
      <c r="N119" s="22">
        <f t="shared" si="5"/>
        <v>350</v>
      </c>
      <c r="O119" s="166">
        <v>100</v>
      </c>
      <c r="P119" s="167"/>
      <c r="Q119" s="208"/>
      <c r="R119" s="209">
        <v>100</v>
      </c>
      <c r="S119" s="210">
        <v>150</v>
      </c>
      <c r="T119" s="211"/>
      <c r="U119" s="212"/>
      <c r="V119" s="124"/>
      <c r="W119" s="18"/>
      <c r="X119" s="18"/>
      <c r="Y119" s="18"/>
    </row>
    <row r="120" spans="1:25" s="83" customFormat="1" ht="66" customHeight="1">
      <c r="A120" s="71" t="s">
        <v>602</v>
      </c>
      <c r="B120" s="9"/>
      <c r="C120" s="173"/>
      <c r="D120" s="7" t="s">
        <v>527</v>
      </c>
      <c r="E120" s="89" t="s">
        <v>455</v>
      </c>
      <c r="F120" s="9" t="s">
        <v>583</v>
      </c>
      <c r="G120" s="9" t="s">
        <v>49</v>
      </c>
      <c r="H120" s="8"/>
      <c r="I120" s="139"/>
      <c r="J120" s="73"/>
      <c r="K120" s="94" t="s">
        <v>691</v>
      </c>
      <c r="L120" s="78"/>
      <c r="M120" s="79" t="s">
        <v>692</v>
      </c>
      <c r="N120" s="22">
        <f t="shared" si="5"/>
        <v>1260</v>
      </c>
      <c r="O120" s="166">
        <v>0</v>
      </c>
      <c r="P120" s="167"/>
      <c r="Q120" s="208"/>
      <c r="R120" s="209">
        <v>0</v>
      </c>
      <c r="S120" s="210">
        <v>1260</v>
      </c>
      <c r="T120" s="211"/>
      <c r="U120" s="212"/>
      <c r="V120" s="124"/>
      <c r="W120" s="18"/>
      <c r="X120" s="18"/>
      <c r="Y120" s="18"/>
    </row>
    <row r="121" spans="1:25" s="83" customFormat="1" ht="66" customHeight="1">
      <c r="A121" s="71" t="s">
        <v>602</v>
      </c>
      <c r="B121" s="9"/>
      <c r="C121" s="173"/>
      <c r="D121" s="7" t="s">
        <v>527</v>
      </c>
      <c r="E121" s="89" t="s">
        <v>455</v>
      </c>
      <c r="F121" s="9" t="s">
        <v>551</v>
      </c>
      <c r="G121" s="9" t="s">
        <v>49</v>
      </c>
      <c r="H121" s="8"/>
      <c r="I121" s="139"/>
      <c r="J121" s="73"/>
      <c r="K121" s="94" t="s">
        <v>691</v>
      </c>
      <c r="L121" s="78"/>
      <c r="M121" s="79" t="s">
        <v>692</v>
      </c>
      <c r="N121" s="22">
        <f t="shared" si="5"/>
        <v>520</v>
      </c>
      <c r="O121" s="166">
        <v>0</v>
      </c>
      <c r="P121" s="167"/>
      <c r="Q121" s="208"/>
      <c r="R121" s="209">
        <v>130</v>
      </c>
      <c r="S121" s="210">
        <v>390</v>
      </c>
      <c r="T121" s="211"/>
      <c r="U121" s="212"/>
      <c r="V121" s="124"/>
      <c r="W121" s="18"/>
      <c r="X121" s="18"/>
      <c r="Y121" s="18"/>
    </row>
    <row r="122" spans="1:25" s="83" customFormat="1" ht="66" customHeight="1">
      <c r="A122" s="71" t="s">
        <v>602</v>
      </c>
      <c r="B122" s="9"/>
      <c r="C122" s="173"/>
      <c r="D122" s="7" t="s">
        <v>527</v>
      </c>
      <c r="E122" s="89" t="s">
        <v>455</v>
      </c>
      <c r="F122" s="9" t="s">
        <v>371</v>
      </c>
      <c r="G122" s="9" t="s">
        <v>49</v>
      </c>
      <c r="H122" s="8"/>
      <c r="I122" s="139"/>
      <c r="J122" s="73"/>
      <c r="K122" s="94" t="s">
        <v>691</v>
      </c>
      <c r="L122" s="78"/>
      <c r="M122" s="79" t="s">
        <v>692</v>
      </c>
      <c r="N122" s="22">
        <f t="shared" si="5"/>
        <v>1908</v>
      </c>
      <c r="O122" s="166">
        <v>636</v>
      </c>
      <c r="P122" s="167"/>
      <c r="Q122" s="208"/>
      <c r="R122" s="209">
        <v>636</v>
      </c>
      <c r="S122" s="210">
        <v>636</v>
      </c>
      <c r="T122" s="211"/>
      <c r="U122" s="212"/>
      <c r="V122" s="124"/>
      <c r="W122" s="18"/>
      <c r="X122" s="18"/>
      <c r="Y122" s="18"/>
    </row>
    <row r="123" spans="1:25" s="83" customFormat="1" ht="69" customHeight="1">
      <c r="A123" s="71" t="s">
        <v>602</v>
      </c>
      <c r="B123" s="9"/>
      <c r="C123" s="173"/>
      <c r="D123" s="7" t="s">
        <v>527</v>
      </c>
      <c r="E123" s="89" t="s">
        <v>455</v>
      </c>
      <c r="F123" s="9" t="s">
        <v>4</v>
      </c>
      <c r="G123" s="9" t="s">
        <v>49</v>
      </c>
      <c r="H123" s="8"/>
      <c r="I123" s="139"/>
      <c r="J123" s="73"/>
      <c r="K123" s="94" t="s">
        <v>328</v>
      </c>
      <c r="L123" s="78"/>
      <c r="M123" s="79" t="s">
        <v>502</v>
      </c>
      <c r="N123" s="22">
        <f t="shared" si="5"/>
        <v>4360</v>
      </c>
      <c r="O123" s="166">
        <v>1308</v>
      </c>
      <c r="P123" s="167"/>
      <c r="Q123" s="208"/>
      <c r="R123" s="209">
        <v>872</v>
      </c>
      <c r="S123" s="210">
        <v>2180</v>
      </c>
      <c r="T123" s="211"/>
      <c r="U123" s="212"/>
      <c r="V123" s="124"/>
      <c r="W123" s="18"/>
      <c r="X123" s="18"/>
      <c r="Y123" s="18"/>
    </row>
    <row r="124" spans="1:25" s="83" customFormat="1" ht="62.25" customHeight="1">
      <c r="A124" s="71" t="s">
        <v>602</v>
      </c>
      <c r="B124" s="9"/>
      <c r="C124" s="173"/>
      <c r="D124" s="7" t="s">
        <v>527</v>
      </c>
      <c r="E124" s="89" t="s">
        <v>455</v>
      </c>
      <c r="F124" s="9" t="s">
        <v>553</v>
      </c>
      <c r="G124" s="9" t="s">
        <v>49</v>
      </c>
      <c r="H124" s="8"/>
      <c r="I124" s="139"/>
      <c r="J124" s="73"/>
      <c r="K124" s="94" t="s">
        <v>688</v>
      </c>
      <c r="L124" s="78"/>
      <c r="M124" s="79" t="s">
        <v>434</v>
      </c>
      <c r="N124" s="22">
        <f t="shared" si="5"/>
        <v>660</v>
      </c>
      <c r="O124" s="166">
        <v>0</v>
      </c>
      <c r="P124" s="167"/>
      <c r="Q124" s="208"/>
      <c r="R124" s="209">
        <v>330</v>
      </c>
      <c r="S124" s="210">
        <v>330</v>
      </c>
      <c r="T124" s="211"/>
      <c r="U124" s="212"/>
      <c r="V124" s="124"/>
      <c r="W124" s="18"/>
      <c r="X124" s="18"/>
      <c r="Y124" s="18"/>
    </row>
    <row r="125" spans="1:25" s="83" customFormat="1" ht="78" customHeight="1">
      <c r="A125" s="71" t="s">
        <v>602</v>
      </c>
      <c r="B125" s="9"/>
      <c r="C125" s="173"/>
      <c r="D125" s="7" t="s">
        <v>527</v>
      </c>
      <c r="E125" s="89" t="s">
        <v>455</v>
      </c>
      <c r="F125" s="9" t="s">
        <v>552</v>
      </c>
      <c r="G125" s="9" t="s">
        <v>49</v>
      </c>
      <c r="H125" s="8"/>
      <c r="I125" s="139"/>
      <c r="J125" s="73"/>
      <c r="K125" s="94" t="s">
        <v>691</v>
      </c>
      <c r="L125" s="78"/>
      <c r="M125" s="79" t="s">
        <v>692</v>
      </c>
      <c r="N125" s="22">
        <f t="shared" si="5"/>
        <v>264</v>
      </c>
      <c r="O125" s="166">
        <v>48</v>
      </c>
      <c r="P125" s="167"/>
      <c r="Q125" s="208"/>
      <c r="R125" s="209">
        <v>96</v>
      </c>
      <c r="S125" s="210">
        <v>120</v>
      </c>
      <c r="T125" s="211"/>
      <c r="U125" s="212"/>
      <c r="V125" s="124"/>
      <c r="W125" s="18"/>
      <c r="X125" s="18"/>
      <c r="Y125" s="18"/>
    </row>
    <row r="126" spans="1:25" s="83" customFormat="1" ht="66.75" customHeight="1">
      <c r="A126" s="71" t="s">
        <v>602</v>
      </c>
      <c r="B126" s="9"/>
      <c r="C126" s="173"/>
      <c r="D126" s="7" t="s">
        <v>527</v>
      </c>
      <c r="E126" s="89" t="s">
        <v>455</v>
      </c>
      <c r="F126" s="9" t="s">
        <v>370</v>
      </c>
      <c r="G126" s="9" t="s">
        <v>49</v>
      </c>
      <c r="H126" s="8"/>
      <c r="I126" s="139"/>
      <c r="J126" s="73"/>
      <c r="K126" s="146" t="s">
        <v>693</v>
      </c>
      <c r="L126" s="78"/>
      <c r="M126" s="79" t="s">
        <v>154</v>
      </c>
      <c r="N126" s="22">
        <f t="shared" si="5"/>
        <v>350</v>
      </c>
      <c r="O126" s="166">
        <v>350</v>
      </c>
      <c r="P126" s="167"/>
      <c r="Q126" s="208"/>
      <c r="R126" s="209"/>
      <c r="S126" s="210"/>
      <c r="T126" s="211"/>
      <c r="U126" s="212"/>
      <c r="V126" s="124"/>
      <c r="W126" s="18"/>
      <c r="X126" s="18"/>
      <c r="Y126" s="18"/>
    </row>
    <row r="127" spans="1:25" s="83" customFormat="1" ht="59.25" customHeight="1">
      <c r="A127" s="71" t="s">
        <v>602</v>
      </c>
      <c r="B127" s="9"/>
      <c r="C127" s="173"/>
      <c r="D127" s="7" t="s">
        <v>527</v>
      </c>
      <c r="E127" s="89" t="s">
        <v>455</v>
      </c>
      <c r="F127" s="9" t="s">
        <v>554</v>
      </c>
      <c r="G127" s="9" t="s">
        <v>49</v>
      </c>
      <c r="H127" s="8"/>
      <c r="I127" s="139"/>
      <c r="J127" s="73"/>
      <c r="K127" s="146" t="s">
        <v>693</v>
      </c>
      <c r="L127" s="78"/>
      <c r="M127" s="79" t="s">
        <v>154</v>
      </c>
      <c r="N127" s="22">
        <f t="shared" si="5"/>
        <v>5544</v>
      </c>
      <c r="O127" s="166">
        <v>5544</v>
      </c>
      <c r="P127" s="167"/>
      <c r="Q127" s="208"/>
      <c r="R127" s="209"/>
      <c r="S127" s="210"/>
      <c r="T127" s="211"/>
      <c r="U127" s="212"/>
      <c r="V127" s="124"/>
      <c r="W127" s="18"/>
      <c r="X127" s="18"/>
      <c r="Y127" s="18"/>
    </row>
    <row r="128" spans="1:25" s="83" customFormat="1" ht="63" customHeight="1">
      <c r="A128" s="71" t="s">
        <v>602</v>
      </c>
      <c r="B128" s="9"/>
      <c r="C128" s="173"/>
      <c r="D128" s="7" t="s">
        <v>527</v>
      </c>
      <c r="E128" s="89" t="s">
        <v>455</v>
      </c>
      <c r="F128" s="9" t="s">
        <v>528</v>
      </c>
      <c r="G128" s="9" t="s">
        <v>49</v>
      </c>
      <c r="H128" s="8"/>
      <c r="I128" s="139"/>
      <c r="J128" s="73"/>
      <c r="K128" s="94" t="s">
        <v>686</v>
      </c>
      <c r="L128" s="78"/>
      <c r="M128" s="79" t="s">
        <v>687</v>
      </c>
      <c r="N128" s="22">
        <f t="shared" si="5"/>
        <v>5018.280000000001</v>
      </c>
      <c r="O128" s="166">
        <v>1802.2</v>
      </c>
      <c r="P128" s="167"/>
      <c r="Q128" s="208"/>
      <c r="R128" s="209">
        <v>526.72</v>
      </c>
      <c r="S128" s="210">
        <v>2689.36</v>
      </c>
      <c r="T128" s="211"/>
      <c r="U128" s="212"/>
      <c r="V128" s="124"/>
      <c r="W128" s="18"/>
      <c r="X128" s="18"/>
      <c r="Y128" s="18"/>
    </row>
    <row r="129" spans="1:25" s="83" customFormat="1" ht="60" customHeight="1">
      <c r="A129" s="71" t="s">
        <v>602</v>
      </c>
      <c r="B129" s="9"/>
      <c r="C129" s="173"/>
      <c r="D129" s="7" t="s">
        <v>527</v>
      </c>
      <c r="E129" s="89" t="s">
        <v>455</v>
      </c>
      <c r="F129" s="9" t="s">
        <v>214</v>
      </c>
      <c r="G129" s="9" t="s">
        <v>49</v>
      </c>
      <c r="H129" s="8"/>
      <c r="I129" s="139"/>
      <c r="J129" s="73"/>
      <c r="K129" s="94" t="s">
        <v>689</v>
      </c>
      <c r="L129" s="78"/>
      <c r="M129" s="79" t="s">
        <v>690</v>
      </c>
      <c r="N129" s="22">
        <f t="shared" si="5"/>
        <v>2696.4</v>
      </c>
      <c r="O129" s="166">
        <v>599.2</v>
      </c>
      <c r="P129" s="167"/>
      <c r="Q129" s="208"/>
      <c r="R129" s="209">
        <v>599.2</v>
      </c>
      <c r="S129" s="210">
        <v>1498</v>
      </c>
      <c r="T129" s="211"/>
      <c r="U129" s="212"/>
      <c r="V129" s="124"/>
      <c r="W129" s="18"/>
      <c r="X129" s="18"/>
      <c r="Y129" s="18"/>
    </row>
    <row r="130" spans="1:25" s="83" customFormat="1" ht="72" customHeight="1">
      <c r="A130" s="71" t="s">
        <v>602</v>
      </c>
      <c r="B130" s="9"/>
      <c r="C130" s="173"/>
      <c r="D130" s="7" t="s">
        <v>527</v>
      </c>
      <c r="E130" s="89" t="s">
        <v>455</v>
      </c>
      <c r="F130" s="9" t="s">
        <v>215</v>
      </c>
      <c r="G130" s="9" t="s">
        <v>49</v>
      </c>
      <c r="H130" s="8"/>
      <c r="I130" s="139"/>
      <c r="J130" s="50"/>
      <c r="K130" s="94" t="s">
        <v>155</v>
      </c>
      <c r="L130" s="78"/>
      <c r="M130" s="79" t="s">
        <v>156</v>
      </c>
      <c r="N130" s="22">
        <f t="shared" si="5"/>
        <v>2762.5</v>
      </c>
      <c r="O130" s="166">
        <v>0</v>
      </c>
      <c r="P130" s="167"/>
      <c r="Q130" s="208"/>
      <c r="R130" s="209">
        <v>212.5</v>
      </c>
      <c r="S130" s="210">
        <v>2550</v>
      </c>
      <c r="T130" s="211"/>
      <c r="U130" s="212"/>
      <c r="V130" s="124"/>
      <c r="W130" s="18"/>
      <c r="X130" s="18"/>
      <c r="Y130" s="18"/>
    </row>
    <row r="131" spans="1:25" s="83" customFormat="1" ht="93" customHeight="1">
      <c r="A131" s="71" t="s">
        <v>602</v>
      </c>
      <c r="B131" s="9"/>
      <c r="C131" s="173"/>
      <c r="D131" s="7" t="s">
        <v>527</v>
      </c>
      <c r="E131" s="89" t="s">
        <v>455</v>
      </c>
      <c r="F131" s="9" t="s">
        <v>345</v>
      </c>
      <c r="G131" s="9" t="s">
        <v>49</v>
      </c>
      <c r="H131" s="8"/>
      <c r="I131" s="139"/>
      <c r="J131" s="50"/>
      <c r="K131" s="94" t="s">
        <v>328</v>
      </c>
      <c r="L131" s="78"/>
      <c r="M131" s="79" t="s">
        <v>502</v>
      </c>
      <c r="N131" s="22">
        <f t="shared" si="5"/>
        <v>31030</v>
      </c>
      <c r="O131" s="166">
        <v>21110</v>
      </c>
      <c r="P131" s="167"/>
      <c r="Q131" s="208"/>
      <c r="R131" s="209">
        <v>2280</v>
      </c>
      <c r="S131" s="210">
        <v>7640</v>
      </c>
      <c r="T131" s="211"/>
      <c r="U131" s="212"/>
      <c r="V131" s="124"/>
      <c r="W131" s="18"/>
      <c r="X131" s="18"/>
      <c r="Y131" s="18"/>
    </row>
    <row r="132" spans="1:25" s="83" customFormat="1" ht="26.25">
      <c r="A132" s="18" t="s">
        <v>668</v>
      </c>
      <c r="B132" s="79"/>
      <c r="C132" s="79"/>
      <c r="D132" s="8" t="s">
        <v>527</v>
      </c>
      <c r="E132" s="79" t="s">
        <v>455</v>
      </c>
      <c r="F132" s="8" t="s">
        <v>373</v>
      </c>
      <c r="G132" s="12" t="s">
        <v>49</v>
      </c>
      <c r="H132" s="12"/>
      <c r="I132" s="18"/>
      <c r="J132" s="18"/>
      <c r="K132" s="12" t="s">
        <v>670</v>
      </c>
      <c r="L132" s="18"/>
      <c r="M132" s="18" t="s">
        <v>671</v>
      </c>
      <c r="N132" s="22">
        <f>SUM(O132:T132)</f>
        <v>103810</v>
      </c>
      <c r="O132" s="113">
        <v>90348</v>
      </c>
      <c r="P132" s="160"/>
      <c r="Q132" s="164"/>
      <c r="R132" s="187">
        <v>13462</v>
      </c>
      <c r="S132" s="188"/>
      <c r="T132" s="15"/>
      <c r="U132" s="56"/>
      <c r="V132" s="124"/>
      <c r="W132" s="18"/>
      <c r="X132" s="18"/>
      <c r="Y132" s="18"/>
    </row>
    <row r="133" spans="1:25" s="83" customFormat="1" ht="26.25">
      <c r="A133" s="18" t="s">
        <v>668</v>
      </c>
      <c r="B133" s="79"/>
      <c r="C133" s="68"/>
      <c r="D133" s="8" t="s">
        <v>527</v>
      </c>
      <c r="E133" s="79" t="s">
        <v>455</v>
      </c>
      <c r="F133" s="8" t="s">
        <v>374</v>
      </c>
      <c r="G133" s="12" t="s">
        <v>49</v>
      </c>
      <c r="H133" s="12"/>
      <c r="I133" s="18"/>
      <c r="J133" s="18"/>
      <c r="K133" s="12" t="s">
        <v>672</v>
      </c>
      <c r="L133" s="18"/>
      <c r="M133" s="18" t="s">
        <v>673</v>
      </c>
      <c r="N133" s="22">
        <f>SUM(O133:T133)</f>
        <v>65559</v>
      </c>
      <c r="O133" s="113">
        <v>57847</v>
      </c>
      <c r="P133" s="160"/>
      <c r="Q133" s="164"/>
      <c r="R133" s="187">
        <v>7712</v>
      </c>
      <c r="S133" s="188"/>
      <c r="T133" s="15"/>
      <c r="U133" s="56"/>
      <c r="V133" s="124"/>
      <c r="W133" s="18"/>
      <c r="X133" s="18"/>
      <c r="Y133" s="18"/>
    </row>
    <row r="134" spans="1:25" s="83" customFormat="1" ht="39">
      <c r="A134" s="18" t="s">
        <v>534</v>
      </c>
      <c r="B134" s="18"/>
      <c r="C134" s="18"/>
      <c r="D134" s="8" t="s">
        <v>527</v>
      </c>
      <c r="E134" s="79" t="s">
        <v>455</v>
      </c>
      <c r="F134" s="10" t="s">
        <v>533</v>
      </c>
      <c r="G134" s="8" t="s">
        <v>49</v>
      </c>
      <c r="H134" s="8"/>
      <c r="I134" s="18"/>
      <c r="J134" s="18"/>
      <c r="K134" s="12" t="s">
        <v>309</v>
      </c>
      <c r="L134" s="18" t="s">
        <v>719</v>
      </c>
      <c r="M134" s="18" t="s">
        <v>162</v>
      </c>
      <c r="N134" s="22">
        <f aca="true" t="shared" si="6" ref="N134:N145">SUM(O134:T134)</f>
        <v>2171697</v>
      </c>
      <c r="O134" s="112"/>
      <c r="P134" s="160">
        <v>2171697</v>
      </c>
      <c r="Q134" s="165"/>
      <c r="R134" s="197"/>
      <c r="S134" s="198"/>
      <c r="T134" s="213"/>
      <c r="U134" s="214"/>
      <c r="V134" s="124"/>
      <c r="W134" s="18"/>
      <c r="X134" s="18"/>
      <c r="Y134" s="18"/>
    </row>
    <row r="135" spans="1:25" s="83" customFormat="1" ht="12.75">
      <c r="A135" s="18"/>
      <c r="B135" s="18"/>
      <c r="C135" s="18"/>
      <c r="D135" s="18"/>
      <c r="E135" s="18"/>
      <c r="F135" s="12"/>
      <c r="G135" s="12"/>
      <c r="H135" s="12"/>
      <c r="I135" s="18"/>
      <c r="J135" s="18"/>
      <c r="K135" s="12" t="s">
        <v>160</v>
      </c>
      <c r="L135" s="4" t="s">
        <v>240</v>
      </c>
      <c r="M135" s="18" t="s">
        <v>306</v>
      </c>
      <c r="N135" s="22">
        <f t="shared" si="6"/>
        <v>0</v>
      </c>
      <c r="O135" s="112"/>
      <c r="P135" s="160"/>
      <c r="Q135" s="165"/>
      <c r="R135" s="197"/>
      <c r="S135" s="198"/>
      <c r="T135" s="213"/>
      <c r="U135" s="214"/>
      <c r="V135" s="124"/>
      <c r="W135" s="18"/>
      <c r="X135" s="18"/>
      <c r="Y135" s="18"/>
    </row>
    <row r="136" spans="1:25" s="83" customFormat="1" ht="12.75">
      <c r="A136" s="18"/>
      <c r="B136" s="18"/>
      <c r="C136" s="18"/>
      <c r="D136" s="18"/>
      <c r="E136" s="18"/>
      <c r="F136" s="12"/>
      <c r="G136" s="12"/>
      <c r="H136" s="12"/>
      <c r="I136" s="18"/>
      <c r="J136" s="18"/>
      <c r="K136" s="12" t="s">
        <v>161</v>
      </c>
      <c r="L136" s="4" t="s">
        <v>240</v>
      </c>
      <c r="M136" s="18" t="s">
        <v>307</v>
      </c>
      <c r="N136" s="22">
        <f t="shared" si="6"/>
        <v>0</v>
      </c>
      <c r="O136" s="112"/>
      <c r="P136" s="160"/>
      <c r="Q136" s="165"/>
      <c r="R136" s="197"/>
      <c r="S136" s="198"/>
      <c r="T136" s="213"/>
      <c r="U136" s="214"/>
      <c r="V136" s="124"/>
      <c r="W136" s="18"/>
      <c r="X136" s="18"/>
      <c r="Y136" s="18"/>
    </row>
    <row r="137" spans="1:25" s="83" customFormat="1" ht="12.75">
      <c r="A137" s="18"/>
      <c r="B137" s="18"/>
      <c r="C137" s="18"/>
      <c r="D137" s="18"/>
      <c r="E137" s="18"/>
      <c r="F137" s="12"/>
      <c r="G137" s="12"/>
      <c r="H137" s="12"/>
      <c r="I137" s="18"/>
      <c r="J137" s="18"/>
      <c r="K137" s="12" t="s">
        <v>33</v>
      </c>
      <c r="L137" s="4" t="s">
        <v>240</v>
      </c>
      <c r="M137" s="18" t="s">
        <v>308</v>
      </c>
      <c r="N137" s="22">
        <f t="shared" si="6"/>
        <v>0</v>
      </c>
      <c r="O137" s="112"/>
      <c r="P137" s="160"/>
      <c r="Q137" s="165"/>
      <c r="R137" s="197"/>
      <c r="S137" s="198"/>
      <c r="T137" s="213"/>
      <c r="U137" s="214"/>
      <c r="V137" s="124"/>
      <c r="W137" s="18"/>
      <c r="X137" s="18"/>
      <c r="Y137" s="18"/>
    </row>
    <row r="138" spans="1:25" s="83" customFormat="1" ht="12.75">
      <c r="A138" s="18"/>
      <c r="B138" s="18"/>
      <c r="C138" s="18"/>
      <c r="D138" s="18"/>
      <c r="E138" s="18"/>
      <c r="F138" s="12"/>
      <c r="G138" s="12"/>
      <c r="H138" s="12"/>
      <c r="I138" s="18"/>
      <c r="J138" s="18"/>
      <c r="K138" s="18" t="s">
        <v>365</v>
      </c>
      <c r="L138" s="4" t="s">
        <v>240</v>
      </c>
      <c r="M138" s="18" t="s">
        <v>366</v>
      </c>
      <c r="N138" s="22">
        <f t="shared" si="6"/>
        <v>0</v>
      </c>
      <c r="O138" s="112"/>
      <c r="P138" s="160"/>
      <c r="Q138" s="165"/>
      <c r="R138" s="197"/>
      <c r="S138" s="198"/>
      <c r="T138" s="213"/>
      <c r="U138" s="214"/>
      <c r="V138" s="124"/>
      <c r="W138" s="18"/>
      <c r="X138" s="18"/>
      <c r="Y138" s="18"/>
    </row>
    <row r="139" spans="1:25" s="83" customFormat="1" ht="12.75">
      <c r="A139" s="65"/>
      <c r="B139" s="65"/>
      <c r="C139" s="65"/>
      <c r="D139" s="65"/>
      <c r="E139" s="65"/>
      <c r="F139" s="95"/>
      <c r="G139" s="95"/>
      <c r="H139" s="95"/>
      <c r="I139" s="65"/>
      <c r="J139" s="65"/>
      <c r="K139" s="65" t="s">
        <v>32</v>
      </c>
      <c r="L139" s="70" t="s">
        <v>240</v>
      </c>
      <c r="M139" s="65" t="s">
        <v>549</v>
      </c>
      <c r="N139" s="22">
        <f t="shared" si="6"/>
        <v>0</v>
      </c>
      <c r="O139" s="169"/>
      <c r="P139" s="169"/>
      <c r="Q139" s="169"/>
      <c r="R139" s="169"/>
      <c r="S139" s="169"/>
      <c r="T139" s="215"/>
      <c r="U139" s="214"/>
      <c r="V139" s="216"/>
      <c r="W139" s="65"/>
      <c r="X139" s="65"/>
      <c r="Y139" s="18"/>
    </row>
    <row r="140" spans="1:25" s="83" customFormat="1" ht="26.25">
      <c r="A140" s="18" t="s">
        <v>113</v>
      </c>
      <c r="B140" s="18"/>
      <c r="C140" s="18"/>
      <c r="D140" s="9" t="s">
        <v>527</v>
      </c>
      <c r="E140" s="78" t="s">
        <v>455</v>
      </c>
      <c r="F140" s="8" t="s">
        <v>375</v>
      </c>
      <c r="G140" s="12" t="s">
        <v>49</v>
      </c>
      <c r="H140" s="12"/>
      <c r="I140" s="18"/>
      <c r="J140" s="18"/>
      <c r="K140" s="12" t="s">
        <v>315</v>
      </c>
      <c r="L140" s="12"/>
      <c r="M140" s="55" t="s">
        <v>316</v>
      </c>
      <c r="N140" s="22">
        <f t="shared" si="6"/>
        <v>467999.99</v>
      </c>
      <c r="O140" s="112"/>
      <c r="P140" s="160">
        <v>467999.99</v>
      </c>
      <c r="Q140" s="165"/>
      <c r="R140" s="197"/>
      <c r="S140" s="198"/>
      <c r="T140" s="213"/>
      <c r="U140" s="214"/>
      <c r="V140" s="124"/>
      <c r="W140" s="18"/>
      <c r="X140" s="18"/>
      <c r="Y140" s="18"/>
    </row>
    <row r="141" spans="1:25" s="83" customFormat="1" ht="52.5">
      <c r="A141" s="4" t="s">
        <v>696</v>
      </c>
      <c r="B141" s="4"/>
      <c r="C141" s="75"/>
      <c r="D141" s="1" t="s">
        <v>527</v>
      </c>
      <c r="E141" s="71" t="s">
        <v>455</v>
      </c>
      <c r="F141" s="11" t="s">
        <v>694</v>
      </c>
      <c r="G141" s="11" t="s">
        <v>49</v>
      </c>
      <c r="H141" s="11"/>
      <c r="I141" s="66"/>
      <c r="J141" s="4"/>
      <c r="K141" s="4" t="s">
        <v>483</v>
      </c>
      <c r="L141" s="4"/>
      <c r="M141" s="148" t="s">
        <v>98</v>
      </c>
      <c r="N141" s="22">
        <f t="shared" si="6"/>
        <v>163320</v>
      </c>
      <c r="O141" s="112"/>
      <c r="P141" s="160">
        <v>163320</v>
      </c>
      <c r="Q141" s="165"/>
      <c r="R141" s="197"/>
      <c r="S141" s="198"/>
      <c r="T141" s="213"/>
      <c r="U141" s="214"/>
      <c r="V141" s="124"/>
      <c r="W141" s="18"/>
      <c r="X141" s="18"/>
      <c r="Y141" s="18"/>
    </row>
    <row r="142" spans="1:25" s="83" customFormat="1" ht="26.25">
      <c r="A142" s="18" t="s">
        <v>584</v>
      </c>
      <c r="B142" s="33"/>
      <c r="C142" s="73"/>
      <c r="D142" s="9" t="s">
        <v>527</v>
      </c>
      <c r="E142" s="78" t="s">
        <v>455</v>
      </c>
      <c r="F142" s="12" t="s">
        <v>435</v>
      </c>
      <c r="G142" s="12" t="s">
        <v>49</v>
      </c>
      <c r="H142" s="12"/>
      <c r="I142" s="18"/>
      <c r="J142" s="18"/>
      <c r="K142" s="18" t="s">
        <v>563</v>
      </c>
      <c r="L142" s="18"/>
      <c r="M142" s="149" t="s">
        <v>564</v>
      </c>
      <c r="N142" s="22">
        <f t="shared" si="6"/>
        <v>1801997.8399999999</v>
      </c>
      <c r="O142" s="112">
        <v>33999.96</v>
      </c>
      <c r="P142" s="160">
        <v>1767997.88</v>
      </c>
      <c r="Q142" s="122"/>
      <c r="R142" s="197"/>
      <c r="S142" s="198"/>
      <c r="T142" s="213"/>
      <c r="U142" s="214"/>
      <c r="V142" s="124"/>
      <c r="W142" s="18"/>
      <c r="X142" s="18"/>
      <c r="Y142" s="18"/>
    </row>
    <row r="143" spans="1:25" s="83" customFormat="1" ht="26.25">
      <c r="A143" s="18" t="s">
        <v>43</v>
      </c>
      <c r="B143" s="18"/>
      <c r="C143" s="55"/>
      <c r="D143" s="9" t="s">
        <v>527</v>
      </c>
      <c r="E143" s="78" t="s">
        <v>455</v>
      </c>
      <c r="F143" s="12" t="s">
        <v>260</v>
      </c>
      <c r="G143" s="12" t="s">
        <v>49</v>
      </c>
      <c r="H143" s="12"/>
      <c r="I143" s="18"/>
      <c r="J143" s="18"/>
      <c r="K143" s="150" t="s">
        <v>139</v>
      </c>
      <c r="L143" s="18"/>
      <c r="M143" s="55" t="s">
        <v>729</v>
      </c>
      <c r="N143" s="22">
        <f t="shared" si="6"/>
        <v>60537.9</v>
      </c>
      <c r="O143" s="112">
        <v>48690</v>
      </c>
      <c r="P143" s="160">
        <v>1623</v>
      </c>
      <c r="Q143" s="165"/>
      <c r="R143" s="197">
        <v>10224.9</v>
      </c>
      <c r="S143" s="198"/>
      <c r="T143" s="213"/>
      <c r="U143" s="214"/>
      <c r="V143" s="124"/>
      <c r="W143" s="18"/>
      <c r="X143" s="18"/>
      <c r="Y143" s="18"/>
    </row>
    <row r="144" spans="1:25" s="83" customFormat="1" ht="26.25">
      <c r="A144" s="18" t="s">
        <v>43</v>
      </c>
      <c r="B144" s="18"/>
      <c r="C144" s="55"/>
      <c r="D144" s="9" t="s">
        <v>527</v>
      </c>
      <c r="E144" s="78" t="s">
        <v>455</v>
      </c>
      <c r="F144" s="12" t="s">
        <v>261</v>
      </c>
      <c r="G144" s="12" t="s">
        <v>49</v>
      </c>
      <c r="H144" s="12"/>
      <c r="I144" s="18"/>
      <c r="J144" s="18"/>
      <c r="K144" s="150" t="s">
        <v>254</v>
      </c>
      <c r="L144" s="18"/>
      <c r="M144" s="55" t="s">
        <v>100</v>
      </c>
      <c r="N144" s="22">
        <f t="shared" si="6"/>
        <v>15990</v>
      </c>
      <c r="O144" s="112">
        <v>14040</v>
      </c>
      <c r="P144" s="160">
        <v>0</v>
      </c>
      <c r="Q144" s="165"/>
      <c r="R144" s="197">
        <v>1950</v>
      </c>
      <c r="S144" s="198"/>
      <c r="T144" s="213"/>
      <c r="U144" s="214"/>
      <c r="V144" s="124"/>
      <c r="W144" s="18"/>
      <c r="X144" s="18"/>
      <c r="Y144" s="18"/>
    </row>
    <row r="145" spans="1:25" s="83" customFormat="1" ht="26.25">
      <c r="A145" s="18" t="s">
        <v>43</v>
      </c>
      <c r="B145" s="18"/>
      <c r="C145" s="55"/>
      <c r="D145" s="9" t="s">
        <v>527</v>
      </c>
      <c r="E145" s="78" t="s">
        <v>455</v>
      </c>
      <c r="F145" s="12" t="s">
        <v>262</v>
      </c>
      <c r="G145" s="12" t="s">
        <v>49</v>
      </c>
      <c r="H145" s="12"/>
      <c r="I145" s="18"/>
      <c r="J145" s="18"/>
      <c r="K145" s="150" t="s">
        <v>254</v>
      </c>
      <c r="L145" s="18"/>
      <c r="M145" s="55" t="s">
        <v>100</v>
      </c>
      <c r="N145" s="22">
        <f t="shared" si="6"/>
        <v>1956.8180000000002</v>
      </c>
      <c r="O145" s="112">
        <v>1174.0908000000002</v>
      </c>
      <c r="P145" s="160">
        <v>195.6818</v>
      </c>
      <c r="Q145" s="165"/>
      <c r="R145" s="197">
        <v>587.0454000000001</v>
      </c>
      <c r="S145" s="198"/>
      <c r="T145" s="213"/>
      <c r="U145" s="214"/>
      <c r="V145" s="124"/>
      <c r="W145" s="18"/>
      <c r="X145" s="18"/>
      <c r="Y145" s="18"/>
    </row>
    <row r="146" spans="1:25" s="83" customFormat="1" ht="26.25">
      <c r="A146" s="18" t="s">
        <v>43</v>
      </c>
      <c r="B146" s="18"/>
      <c r="C146" s="55"/>
      <c r="D146" s="9" t="s">
        <v>527</v>
      </c>
      <c r="E146" s="78" t="s">
        <v>455</v>
      </c>
      <c r="F146" s="12" t="s">
        <v>262</v>
      </c>
      <c r="G146" s="12" t="s">
        <v>49</v>
      </c>
      <c r="H146" s="12"/>
      <c r="I146" s="18"/>
      <c r="J146" s="18"/>
      <c r="K146" s="150" t="s">
        <v>254</v>
      </c>
      <c r="L146" s="18"/>
      <c r="M146" s="55" t="s">
        <v>100</v>
      </c>
      <c r="N146" s="22">
        <f aca="true" t="shared" si="7" ref="N146:N192">SUM(O146:T146)</f>
        <v>70418.18400000001</v>
      </c>
      <c r="O146" s="112">
        <v>61615.911</v>
      </c>
      <c r="P146" s="160">
        <v>0</v>
      </c>
      <c r="Q146" s="165"/>
      <c r="R146" s="197">
        <v>8802.273000000001</v>
      </c>
      <c r="S146" s="198"/>
      <c r="T146" s="213"/>
      <c r="U146" s="214"/>
      <c r="V146" s="124"/>
      <c r="W146" s="18"/>
      <c r="X146" s="18"/>
      <c r="Y146" s="18"/>
    </row>
    <row r="147" spans="1:25" s="83" customFormat="1" ht="26.25">
      <c r="A147" s="18" t="s">
        <v>43</v>
      </c>
      <c r="B147" s="18"/>
      <c r="C147" s="55"/>
      <c r="D147" s="9" t="s">
        <v>527</v>
      </c>
      <c r="E147" s="78" t="s">
        <v>455</v>
      </c>
      <c r="F147" s="12" t="s">
        <v>263</v>
      </c>
      <c r="G147" s="12" t="s">
        <v>49</v>
      </c>
      <c r="H147" s="12"/>
      <c r="I147" s="18"/>
      <c r="J147" s="18"/>
      <c r="K147" s="150" t="s">
        <v>139</v>
      </c>
      <c r="L147" s="18"/>
      <c r="M147" s="55" t="s">
        <v>729</v>
      </c>
      <c r="N147" s="22">
        <f t="shared" si="7"/>
        <v>32761.300000000003</v>
      </c>
      <c r="O147" s="112">
        <v>28710</v>
      </c>
      <c r="P147" s="160">
        <v>31.9</v>
      </c>
      <c r="Q147" s="165"/>
      <c r="R147" s="197">
        <v>4019.4</v>
      </c>
      <c r="S147" s="198"/>
      <c r="T147" s="213"/>
      <c r="U147" s="214"/>
      <c r="V147" s="124"/>
      <c r="W147" s="18"/>
      <c r="X147" s="18"/>
      <c r="Y147" s="18"/>
    </row>
    <row r="148" spans="1:25" s="83" customFormat="1" ht="26.25">
      <c r="A148" s="18" t="s">
        <v>43</v>
      </c>
      <c r="B148" s="18"/>
      <c r="C148" s="55"/>
      <c r="D148" s="9" t="s">
        <v>527</v>
      </c>
      <c r="E148" s="78" t="s">
        <v>455</v>
      </c>
      <c r="F148" s="12" t="s">
        <v>107</v>
      </c>
      <c r="G148" s="12" t="s">
        <v>49</v>
      </c>
      <c r="H148" s="12"/>
      <c r="I148" s="18"/>
      <c r="J148" s="18"/>
      <c r="K148" s="150" t="s">
        <v>139</v>
      </c>
      <c r="L148" s="18"/>
      <c r="M148" s="55" t="s">
        <v>729</v>
      </c>
      <c r="N148" s="22">
        <f t="shared" si="7"/>
        <v>47223.6</v>
      </c>
      <c r="O148" s="112">
        <v>40020</v>
      </c>
      <c r="P148" s="160">
        <v>0</v>
      </c>
      <c r="Q148" s="165"/>
      <c r="R148" s="197">
        <v>7203.6</v>
      </c>
      <c r="S148" s="198"/>
      <c r="T148" s="213"/>
      <c r="U148" s="214"/>
      <c r="V148" s="124"/>
      <c r="W148" s="18"/>
      <c r="X148" s="18"/>
      <c r="Y148" s="18"/>
    </row>
    <row r="149" spans="1:25" s="83" customFormat="1" ht="26.25">
      <c r="A149" s="18" t="s">
        <v>43</v>
      </c>
      <c r="B149" s="18"/>
      <c r="C149" s="55"/>
      <c r="D149" s="9" t="s">
        <v>527</v>
      </c>
      <c r="E149" s="78" t="s">
        <v>455</v>
      </c>
      <c r="F149" s="12" t="s">
        <v>540</v>
      </c>
      <c r="G149" s="12" t="s">
        <v>49</v>
      </c>
      <c r="H149" s="12"/>
      <c r="I149" s="18"/>
      <c r="J149" s="18"/>
      <c r="K149" s="150" t="s">
        <v>139</v>
      </c>
      <c r="L149" s="18"/>
      <c r="M149" s="55" t="s">
        <v>729</v>
      </c>
      <c r="N149" s="22">
        <f t="shared" si="7"/>
        <v>35244</v>
      </c>
      <c r="O149" s="112">
        <v>32040</v>
      </c>
      <c r="P149" s="160">
        <v>0</v>
      </c>
      <c r="Q149" s="165"/>
      <c r="R149" s="197">
        <v>3204</v>
      </c>
      <c r="S149" s="198"/>
      <c r="T149" s="213"/>
      <c r="U149" s="214"/>
      <c r="V149" s="124"/>
      <c r="W149" s="18"/>
      <c r="X149" s="18"/>
      <c r="Y149" s="18"/>
    </row>
    <row r="150" spans="1:25" s="83" customFormat="1" ht="26.25">
      <c r="A150" s="18" t="s">
        <v>43</v>
      </c>
      <c r="B150" s="18"/>
      <c r="C150" s="55"/>
      <c r="D150" s="9" t="s">
        <v>527</v>
      </c>
      <c r="E150" s="78" t="s">
        <v>455</v>
      </c>
      <c r="F150" s="12" t="s">
        <v>142</v>
      </c>
      <c r="G150" s="12" t="s">
        <v>49</v>
      </c>
      <c r="H150" s="12"/>
      <c r="I150" s="18"/>
      <c r="J150" s="18"/>
      <c r="K150" s="150" t="s">
        <v>139</v>
      </c>
      <c r="L150" s="18"/>
      <c r="M150" s="55" t="s">
        <v>729</v>
      </c>
      <c r="N150" s="22">
        <f t="shared" si="7"/>
        <v>16028.1</v>
      </c>
      <c r="O150" s="112">
        <v>14571</v>
      </c>
      <c r="P150" s="160">
        <v>0</v>
      </c>
      <c r="Q150" s="165"/>
      <c r="R150" s="197">
        <v>1457.1</v>
      </c>
      <c r="S150" s="198"/>
      <c r="T150" s="213"/>
      <c r="U150" s="214"/>
      <c r="V150" s="124"/>
      <c r="W150" s="18"/>
      <c r="X150" s="18"/>
      <c r="Y150" s="18"/>
    </row>
    <row r="151" spans="1:25" s="83" customFormat="1" ht="26.25">
      <c r="A151" s="18" t="s">
        <v>43</v>
      </c>
      <c r="B151" s="18"/>
      <c r="C151" s="55"/>
      <c r="D151" s="9" t="s">
        <v>527</v>
      </c>
      <c r="E151" s="78" t="s">
        <v>455</v>
      </c>
      <c r="F151" s="12" t="s">
        <v>143</v>
      </c>
      <c r="G151" s="12" t="s">
        <v>49</v>
      </c>
      <c r="H151" s="12"/>
      <c r="I151" s="18"/>
      <c r="J151" s="18"/>
      <c r="K151" s="150" t="s">
        <v>254</v>
      </c>
      <c r="L151" s="18"/>
      <c r="M151" s="55" t="s">
        <v>100</v>
      </c>
      <c r="N151" s="22">
        <f t="shared" si="7"/>
        <v>46404.529800000004</v>
      </c>
      <c r="O151" s="112">
        <v>39613.623</v>
      </c>
      <c r="P151" s="160">
        <v>0</v>
      </c>
      <c r="Q151" s="165"/>
      <c r="R151" s="197">
        <v>6790.906800000001</v>
      </c>
      <c r="S151" s="198"/>
      <c r="T151" s="213"/>
      <c r="U151" s="214"/>
      <c r="V151" s="124"/>
      <c r="W151" s="18"/>
      <c r="X151" s="18"/>
      <c r="Y151" s="18"/>
    </row>
    <row r="152" spans="1:25" s="83" customFormat="1" ht="26.25">
      <c r="A152" s="18" t="s">
        <v>43</v>
      </c>
      <c r="B152" s="18"/>
      <c r="C152" s="55"/>
      <c r="D152" s="9" t="s">
        <v>527</v>
      </c>
      <c r="E152" s="78" t="s">
        <v>455</v>
      </c>
      <c r="F152" s="12" t="s">
        <v>750</v>
      </c>
      <c r="G152" s="12" t="s">
        <v>49</v>
      </c>
      <c r="H152" s="12"/>
      <c r="I152" s="18"/>
      <c r="J152" s="18"/>
      <c r="K152" s="150" t="s">
        <v>139</v>
      </c>
      <c r="L152" s="18"/>
      <c r="M152" s="55" t="s">
        <v>729</v>
      </c>
      <c r="N152" s="22">
        <f t="shared" si="7"/>
        <v>17793</v>
      </c>
      <c r="O152" s="112">
        <v>14827.5</v>
      </c>
      <c r="P152" s="160">
        <v>0</v>
      </c>
      <c r="Q152" s="165"/>
      <c r="R152" s="197">
        <v>2965.5</v>
      </c>
      <c r="S152" s="198"/>
      <c r="T152" s="213"/>
      <c r="U152" s="214"/>
      <c r="V152" s="124"/>
      <c r="W152" s="18"/>
      <c r="X152" s="18"/>
      <c r="Y152" s="18"/>
    </row>
    <row r="153" spans="1:25" s="83" customFormat="1" ht="26.25">
      <c r="A153" s="18" t="s">
        <v>43</v>
      </c>
      <c r="B153" s="18"/>
      <c r="C153" s="55"/>
      <c r="D153" s="9" t="s">
        <v>527</v>
      </c>
      <c r="E153" s="78" t="s">
        <v>455</v>
      </c>
      <c r="F153" s="12" t="s">
        <v>246</v>
      </c>
      <c r="G153" s="12" t="s">
        <v>49</v>
      </c>
      <c r="H153" s="12"/>
      <c r="I153" s="18"/>
      <c r="J153" s="18"/>
      <c r="K153" s="150" t="s">
        <v>139</v>
      </c>
      <c r="L153" s="18"/>
      <c r="M153" s="55" t="s">
        <v>729</v>
      </c>
      <c r="N153" s="22">
        <f t="shared" si="7"/>
        <v>33231</v>
      </c>
      <c r="O153" s="112">
        <v>31482</v>
      </c>
      <c r="P153" s="160">
        <v>0</v>
      </c>
      <c r="Q153" s="165"/>
      <c r="R153" s="197">
        <v>1749</v>
      </c>
      <c r="S153" s="198"/>
      <c r="T153" s="213"/>
      <c r="U153" s="214"/>
      <c r="V153" s="124"/>
      <c r="W153" s="18"/>
      <c r="X153" s="18"/>
      <c r="Y153" s="18"/>
    </row>
    <row r="154" spans="1:25" s="83" customFormat="1" ht="26.25">
      <c r="A154" s="18" t="s">
        <v>43</v>
      </c>
      <c r="B154" s="18"/>
      <c r="C154" s="55"/>
      <c r="D154" s="9" t="s">
        <v>527</v>
      </c>
      <c r="E154" s="78" t="s">
        <v>455</v>
      </c>
      <c r="F154" s="12" t="s">
        <v>382</v>
      </c>
      <c r="G154" s="12" t="s">
        <v>49</v>
      </c>
      <c r="H154" s="12"/>
      <c r="I154" s="18"/>
      <c r="J154" s="18"/>
      <c r="K154" s="151" t="s">
        <v>255</v>
      </c>
      <c r="L154" s="18"/>
      <c r="M154" s="55" t="s">
        <v>316</v>
      </c>
      <c r="N154" s="22">
        <f t="shared" si="7"/>
        <v>80638.8</v>
      </c>
      <c r="O154" s="112">
        <v>75768</v>
      </c>
      <c r="P154" s="160">
        <v>0</v>
      </c>
      <c r="Q154" s="165"/>
      <c r="R154" s="197">
        <v>4870.8</v>
      </c>
      <c r="S154" s="198"/>
      <c r="T154" s="213"/>
      <c r="U154" s="214"/>
      <c r="V154" s="124"/>
      <c r="W154" s="18"/>
      <c r="X154" s="18"/>
      <c r="Y154" s="18"/>
    </row>
    <row r="155" spans="1:25" s="83" customFormat="1" ht="26.25">
      <c r="A155" s="18" t="s">
        <v>43</v>
      </c>
      <c r="B155" s="18"/>
      <c r="C155" s="55"/>
      <c r="D155" s="9" t="s">
        <v>527</v>
      </c>
      <c r="E155" s="78" t="s">
        <v>455</v>
      </c>
      <c r="F155" s="12" t="s">
        <v>660</v>
      </c>
      <c r="G155" s="12" t="s">
        <v>49</v>
      </c>
      <c r="H155" s="12"/>
      <c r="I155" s="18"/>
      <c r="J155" s="18"/>
      <c r="K155" s="151" t="s">
        <v>255</v>
      </c>
      <c r="L155" s="18"/>
      <c r="M155" s="55" t="s">
        <v>316</v>
      </c>
      <c r="N155" s="22">
        <f t="shared" si="7"/>
        <v>17493.120000000003</v>
      </c>
      <c r="O155" s="112">
        <v>17219.79</v>
      </c>
      <c r="P155" s="160">
        <v>0</v>
      </c>
      <c r="Q155" s="165"/>
      <c r="R155" s="197">
        <v>273.33</v>
      </c>
      <c r="S155" s="198"/>
      <c r="T155" s="213"/>
      <c r="U155" s="214"/>
      <c r="V155" s="124"/>
      <c r="W155" s="18"/>
      <c r="X155" s="18"/>
      <c r="Y155" s="18"/>
    </row>
    <row r="156" spans="1:25" s="83" customFormat="1" ht="26.25">
      <c r="A156" s="18" t="s">
        <v>43</v>
      </c>
      <c r="B156" s="18"/>
      <c r="C156" s="55"/>
      <c r="D156" s="9" t="s">
        <v>527</v>
      </c>
      <c r="E156" s="78" t="s">
        <v>455</v>
      </c>
      <c r="F156" s="12" t="s">
        <v>661</v>
      </c>
      <c r="G156" s="12" t="s">
        <v>49</v>
      </c>
      <c r="H156" s="12"/>
      <c r="I156" s="18"/>
      <c r="J156" s="18"/>
      <c r="K156" s="150" t="s">
        <v>716</v>
      </c>
      <c r="L156" s="18"/>
      <c r="M156" s="55" t="s">
        <v>717</v>
      </c>
      <c r="N156" s="22">
        <f t="shared" si="7"/>
        <v>10252.8</v>
      </c>
      <c r="O156" s="112">
        <v>9612</v>
      </c>
      <c r="P156" s="160">
        <v>0</v>
      </c>
      <c r="Q156" s="165"/>
      <c r="R156" s="197">
        <v>640.8</v>
      </c>
      <c r="S156" s="198"/>
      <c r="T156" s="213"/>
      <c r="U156" s="214"/>
      <c r="V156" s="124"/>
      <c r="W156" s="18"/>
      <c r="X156" s="18"/>
      <c r="Y156" s="18"/>
    </row>
    <row r="157" spans="1:25" s="83" customFormat="1" ht="26.25">
      <c r="A157" s="18" t="s">
        <v>43</v>
      </c>
      <c r="B157" s="18"/>
      <c r="C157" s="55"/>
      <c r="D157" s="9" t="s">
        <v>527</v>
      </c>
      <c r="E157" s="78" t="s">
        <v>455</v>
      </c>
      <c r="F157" s="12" t="s">
        <v>102</v>
      </c>
      <c r="G157" s="12" t="s">
        <v>49</v>
      </c>
      <c r="H157" s="12"/>
      <c r="I157" s="18"/>
      <c r="J157" s="18"/>
      <c r="K157" s="150" t="s">
        <v>718</v>
      </c>
      <c r="L157" s="18"/>
      <c r="M157" s="55" t="s">
        <v>24</v>
      </c>
      <c r="N157" s="22">
        <f t="shared" si="7"/>
        <v>1838.5500000000002</v>
      </c>
      <c r="O157" s="112">
        <v>1575.9</v>
      </c>
      <c r="P157" s="160">
        <v>0</v>
      </c>
      <c r="Q157" s="165"/>
      <c r="R157" s="197">
        <v>262.65</v>
      </c>
      <c r="S157" s="198"/>
      <c r="T157" s="213"/>
      <c r="U157" s="214"/>
      <c r="V157" s="124"/>
      <c r="W157" s="18"/>
      <c r="X157" s="18"/>
      <c r="Y157" s="18"/>
    </row>
    <row r="158" spans="1:25" s="83" customFormat="1" ht="26.25">
      <c r="A158" s="18" t="s">
        <v>43</v>
      </c>
      <c r="B158" s="18"/>
      <c r="C158" s="55"/>
      <c r="D158" s="9" t="s">
        <v>527</v>
      </c>
      <c r="E158" s="78" t="s">
        <v>455</v>
      </c>
      <c r="F158" s="12" t="s">
        <v>102</v>
      </c>
      <c r="G158" s="12" t="s">
        <v>49</v>
      </c>
      <c r="H158" s="12"/>
      <c r="I158" s="18"/>
      <c r="J158" s="18"/>
      <c r="K158" s="150" t="s">
        <v>718</v>
      </c>
      <c r="L158" s="18"/>
      <c r="M158" s="55" t="s">
        <v>24</v>
      </c>
      <c r="N158" s="22">
        <f t="shared" si="7"/>
        <v>3678.4</v>
      </c>
      <c r="O158" s="112">
        <v>3009.6</v>
      </c>
      <c r="P158" s="160">
        <v>334.4</v>
      </c>
      <c r="Q158" s="165"/>
      <c r="R158" s="197">
        <v>334.4</v>
      </c>
      <c r="S158" s="198"/>
      <c r="T158" s="213"/>
      <c r="U158" s="214"/>
      <c r="V158" s="124"/>
      <c r="W158" s="18"/>
      <c r="X158" s="18"/>
      <c r="Y158" s="18"/>
    </row>
    <row r="159" spans="1:25" s="83" customFormat="1" ht="26.25">
      <c r="A159" s="18" t="s">
        <v>43</v>
      </c>
      <c r="B159" s="18"/>
      <c r="C159" s="55"/>
      <c r="D159" s="9" t="s">
        <v>527</v>
      </c>
      <c r="E159" s="78" t="s">
        <v>455</v>
      </c>
      <c r="F159" s="12" t="s">
        <v>656</v>
      </c>
      <c r="G159" s="12" t="s">
        <v>49</v>
      </c>
      <c r="H159" s="12"/>
      <c r="I159" s="18"/>
      <c r="J159" s="18"/>
      <c r="K159" s="150" t="s">
        <v>254</v>
      </c>
      <c r="L159" s="18"/>
      <c r="M159" s="55" t="s">
        <v>100</v>
      </c>
      <c r="N159" s="22">
        <f t="shared" si="7"/>
        <v>12000</v>
      </c>
      <c r="O159" s="112">
        <v>9600</v>
      </c>
      <c r="P159" s="160">
        <v>0</v>
      </c>
      <c r="Q159" s="165"/>
      <c r="R159" s="197">
        <v>2400</v>
      </c>
      <c r="S159" s="198"/>
      <c r="T159" s="213"/>
      <c r="U159" s="214"/>
      <c r="V159" s="124"/>
      <c r="W159" s="18"/>
      <c r="X159" s="18"/>
      <c r="Y159" s="18"/>
    </row>
    <row r="160" spans="1:25" s="83" customFormat="1" ht="26.25">
      <c r="A160" s="18" t="s">
        <v>43</v>
      </c>
      <c r="B160" s="18"/>
      <c r="C160" s="55"/>
      <c r="D160" s="9" t="s">
        <v>527</v>
      </c>
      <c r="E160" s="78" t="s">
        <v>455</v>
      </c>
      <c r="F160" s="12" t="s">
        <v>657</v>
      </c>
      <c r="G160" s="12" t="s">
        <v>49</v>
      </c>
      <c r="H160" s="12"/>
      <c r="I160" s="18"/>
      <c r="J160" s="18"/>
      <c r="K160" s="150" t="s">
        <v>139</v>
      </c>
      <c r="L160" s="18"/>
      <c r="M160" s="55" t="s">
        <v>729</v>
      </c>
      <c r="N160" s="22">
        <f t="shared" si="7"/>
        <v>72924</v>
      </c>
      <c r="O160" s="112">
        <v>49440</v>
      </c>
      <c r="P160" s="160">
        <v>12360</v>
      </c>
      <c r="Q160" s="165"/>
      <c r="R160" s="197">
        <v>11124</v>
      </c>
      <c r="S160" s="198"/>
      <c r="T160" s="213"/>
      <c r="U160" s="214"/>
      <c r="V160" s="124"/>
      <c r="W160" s="18"/>
      <c r="X160" s="18"/>
      <c r="Y160" s="18"/>
    </row>
    <row r="161" spans="1:25" s="83" customFormat="1" ht="26.25">
      <c r="A161" s="18" t="s">
        <v>43</v>
      </c>
      <c r="B161" s="18"/>
      <c r="C161" s="55"/>
      <c r="D161" s="9" t="s">
        <v>527</v>
      </c>
      <c r="E161" s="78" t="s">
        <v>455</v>
      </c>
      <c r="F161" s="12" t="s">
        <v>658</v>
      </c>
      <c r="G161" s="12" t="s">
        <v>49</v>
      </c>
      <c r="H161" s="12"/>
      <c r="I161" s="18"/>
      <c r="J161" s="18"/>
      <c r="K161" s="150" t="s">
        <v>139</v>
      </c>
      <c r="L161" s="18"/>
      <c r="M161" s="55" t="s">
        <v>729</v>
      </c>
      <c r="N161" s="22">
        <f t="shared" si="7"/>
        <v>78480</v>
      </c>
      <c r="O161" s="112">
        <v>54500</v>
      </c>
      <c r="P161" s="160">
        <v>0</v>
      </c>
      <c r="Q161" s="165"/>
      <c r="R161" s="197">
        <v>23980</v>
      </c>
      <c r="S161" s="198"/>
      <c r="T161" s="213"/>
      <c r="U161" s="214"/>
      <c r="V161" s="124"/>
      <c r="W161" s="18"/>
      <c r="X161" s="18"/>
      <c r="Y161" s="18"/>
    </row>
    <row r="162" spans="1:25" s="83" customFormat="1" ht="26.25">
      <c r="A162" s="18" t="s">
        <v>43</v>
      </c>
      <c r="B162" s="18"/>
      <c r="C162" s="55"/>
      <c r="D162" s="9" t="s">
        <v>527</v>
      </c>
      <c r="E162" s="78" t="s">
        <v>455</v>
      </c>
      <c r="F162" s="12" t="s">
        <v>153</v>
      </c>
      <c r="G162" s="12" t="s">
        <v>49</v>
      </c>
      <c r="H162" s="12"/>
      <c r="I162" s="18"/>
      <c r="J162" s="18"/>
      <c r="K162" s="150" t="s">
        <v>139</v>
      </c>
      <c r="L162" s="18"/>
      <c r="M162" s="55" t="s">
        <v>729</v>
      </c>
      <c r="N162" s="22">
        <f t="shared" si="7"/>
        <v>36589.5</v>
      </c>
      <c r="O162" s="112">
        <v>28545</v>
      </c>
      <c r="P162" s="160">
        <v>2595</v>
      </c>
      <c r="Q162" s="165"/>
      <c r="R162" s="197">
        <v>5449.5</v>
      </c>
      <c r="S162" s="198"/>
      <c r="T162" s="213"/>
      <c r="U162" s="214"/>
      <c r="V162" s="124"/>
      <c r="W162" s="18"/>
      <c r="X162" s="18"/>
      <c r="Y162" s="18"/>
    </row>
    <row r="163" spans="1:25" s="83" customFormat="1" ht="26.25">
      <c r="A163" s="18" t="s">
        <v>43</v>
      </c>
      <c r="B163" s="18"/>
      <c r="C163" s="55"/>
      <c r="D163" s="9" t="s">
        <v>527</v>
      </c>
      <c r="E163" s="78" t="s">
        <v>455</v>
      </c>
      <c r="F163" s="12" t="s">
        <v>535</v>
      </c>
      <c r="G163" s="12" t="s">
        <v>49</v>
      </c>
      <c r="H163" s="12"/>
      <c r="I163" s="18"/>
      <c r="J163" s="18"/>
      <c r="K163" s="150" t="s">
        <v>139</v>
      </c>
      <c r="L163" s="18"/>
      <c r="M163" s="55" t="s">
        <v>729</v>
      </c>
      <c r="N163" s="22">
        <f t="shared" si="7"/>
        <v>127634.4</v>
      </c>
      <c r="O163" s="112">
        <v>87080</v>
      </c>
      <c r="P163" s="160">
        <v>26124</v>
      </c>
      <c r="Q163" s="165"/>
      <c r="R163" s="197">
        <v>14430.4</v>
      </c>
      <c r="S163" s="198"/>
      <c r="T163" s="213"/>
      <c r="U163" s="214"/>
      <c r="V163" s="124"/>
      <c r="W163" s="18"/>
      <c r="X163" s="18"/>
      <c r="Y163" s="18"/>
    </row>
    <row r="164" spans="1:25" s="83" customFormat="1" ht="26.25">
      <c r="A164" s="18" t="s">
        <v>43</v>
      </c>
      <c r="B164" s="18"/>
      <c r="C164" s="55"/>
      <c r="D164" s="9" t="s">
        <v>527</v>
      </c>
      <c r="E164" s="78" t="s">
        <v>455</v>
      </c>
      <c r="F164" s="12" t="s">
        <v>576</v>
      </c>
      <c r="G164" s="12" t="s">
        <v>49</v>
      </c>
      <c r="H164" s="12"/>
      <c r="I164" s="18"/>
      <c r="J164" s="18"/>
      <c r="K164" s="150" t="s">
        <v>254</v>
      </c>
      <c r="L164" s="18"/>
      <c r="M164" s="55" t="s">
        <v>100</v>
      </c>
      <c r="N164" s="22">
        <f t="shared" si="7"/>
        <v>60131</v>
      </c>
      <c r="O164" s="112">
        <v>38300</v>
      </c>
      <c r="P164" s="160">
        <v>8043</v>
      </c>
      <c r="Q164" s="165"/>
      <c r="R164" s="197">
        <v>13788</v>
      </c>
      <c r="S164" s="198"/>
      <c r="T164" s="213"/>
      <c r="U164" s="214"/>
      <c r="V164" s="124"/>
      <c r="W164" s="18"/>
      <c r="X164" s="18"/>
      <c r="Y164" s="18"/>
    </row>
    <row r="165" spans="1:25" s="83" customFormat="1" ht="26.25">
      <c r="A165" s="18" t="s">
        <v>43</v>
      </c>
      <c r="B165" s="18"/>
      <c r="C165" s="55"/>
      <c r="D165" s="9" t="s">
        <v>527</v>
      </c>
      <c r="E165" s="78" t="s">
        <v>455</v>
      </c>
      <c r="F165" s="12" t="s">
        <v>151</v>
      </c>
      <c r="G165" s="12" t="s">
        <v>49</v>
      </c>
      <c r="H165" s="12"/>
      <c r="I165" s="18"/>
      <c r="J165" s="18"/>
      <c r="K165" s="150" t="s">
        <v>139</v>
      </c>
      <c r="L165" s="18"/>
      <c r="M165" s="55" t="s">
        <v>729</v>
      </c>
      <c r="N165" s="22">
        <f t="shared" si="7"/>
        <v>129200</v>
      </c>
      <c r="O165" s="112">
        <v>121600</v>
      </c>
      <c r="P165" s="160">
        <v>0</v>
      </c>
      <c r="Q165" s="165"/>
      <c r="R165" s="197">
        <v>7600</v>
      </c>
      <c r="S165" s="198"/>
      <c r="T165" s="213"/>
      <c r="U165" s="214"/>
      <c r="V165" s="124"/>
      <c r="W165" s="18"/>
      <c r="X165" s="18"/>
      <c r="Y165" s="18"/>
    </row>
    <row r="166" spans="1:25" s="83" customFormat="1" ht="26.25">
      <c r="A166" s="18" t="s">
        <v>43</v>
      </c>
      <c r="B166" s="18"/>
      <c r="C166" s="55"/>
      <c r="D166" s="9" t="s">
        <v>527</v>
      </c>
      <c r="E166" s="78" t="s">
        <v>455</v>
      </c>
      <c r="F166" s="12" t="s">
        <v>256</v>
      </c>
      <c r="G166" s="12" t="s">
        <v>49</v>
      </c>
      <c r="H166" s="12"/>
      <c r="I166" s="18"/>
      <c r="J166" s="18"/>
      <c r="K166" s="150" t="s">
        <v>139</v>
      </c>
      <c r="L166" s="18"/>
      <c r="M166" s="55" t="s">
        <v>729</v>
      </c>
      <c r="N166" s="22">
        <f t="shared" si="7"/>
        <v>106429</v>
      </c>
      <c r="O166" s="112">
        <v>89940</v>
      </c>
      <c r="P166" s="160">
        <v>449.7</v>
      </c>
      <c r="Q166" s="165"/>
      <c r="R166" s="197">
        <v>16039.3</v>
      </c>
      <c r="S166" s="198"/>
      <c r="T166" s="213"/>
      <c r="U166" s="214"/>
      <c r="V166" s="124"/>
      <c r="W166" s="18"/>
      <c r="X166" s="18"/>
      <c r="Y166" s="18"/>
    </row>
    <row r="167" spans="1:25" s="83" customFormat="1" ht="26.25">
      <c r="A167" s="18" t="s">
        <v>43</v>
      </c>
      <c r="B167" s="18"/>
      <c r="C167" s="55"/>
      <c r="D167" s="9" t="s">
        <v>527</v>
      </c>
      <c r="E167" s="78" t="s">
        <v>455</v>
      </c>
      <c r="F167" s="12" t="s">
        <v>257</v>
      </c>
      <c r="G167" s="12" t="s">
        <v>49</v>
      </c>
      <c r="H167" s="12"/>
      <c r="I167" s="18"/>
      <c r="J167" s="18"/>
      <c r="K167" s="150" t="s">
        <v>716</v>
      </c>
      <c r="L167" s="18"/>
      <c r="M167" s="55" t="s">
        <v>717</v>
      </c>
      <c r="N167" s="22">
        <f t="shared" si="7"/>
        <v>29476.5</v>
      </c>
      <c r="O167" s="112">
        <v>26049</v>
      </c>
      <c r="P167" s="160">
        <v>685.5</v>
      </c>
      <c r="Q167" s="165"/>
      <c r="R167" s="197">
        <v>2742</v>
      </c>
      <c r="S167" s="198"/>
      <c r="T167" s="213"/>
      <c r="U167" s="214"/>
      <c r="V167" s="124"/>
      <c r="W167" s="18"/>
      <c r="X167" s="18"/>
      <c r="Y167" s="18"/>
    </row>
    <row r="168" spans="1:25" s="83" customFormat="1" ht="26.25">
      <c r="A168" s="18" t="s">
        <v>43</v>
      </c>
      <c r="B168" s="18"/>
      <c r="C168" s="55"/>
      <c r="D168" s="9" t="s">
        <v>527</v>
      </c>
      <c r="E168" s="78" t="s">
        <v>455</v>
      </c>
      <c r="F168" s="12" t="s">
        <v>258</v>
      </c>
      <c r="G168" s="12" t="s">
        <v>49</v>
      </c>
      <c r="H168" s="12"/>
      <c r="I168" s="18"/>
      <c r="J168" s="18"/>
      <c r="K168" s="150" t="s">
        <v>254</v>
      </c>
      <c r="L168" s="18"/>
      <c r="M168" s="55" t="s">
        <v>100</v>
      </c>
      <c r="N168" s="22">
        <f t="shared" si="7"/>
        <v>462418.5</v>
      </c>
      <c r="O168" s="112">
        <v>401700</v>
      </c>
      <c r="P168" s="160">
        <v>0</v>
      </c>
      <c r="Q168" s="165"/>
      <c r="R168" s="197">
        <v>60718.5</v>
      </c>
      <c r="S168" s="198"/>
      <c r="T168" s="213"/>
      <c r="U168" s="214"/>
      <c r="V168" s="124"/>
      <c r="W168" s="18"/>
      <c r="X168" s="18"/>
      <c r="Y168" s="18"/>
    </row>
    <row r="169" spans="1:25" s="83" customFormat="1" ht="26.25">
      <c r="A169" s="18" t="s">
        <v>43</v>
      </c>
      <c r="B169" s="18"/>
      <c r="C169" s="55"/>
      <c r="D169" s="9" t="s">
        <v>527</v>
      </c>
      <c r="E169" s="78" t="s">
        <v>455</v>
      </c>
      <c r="F169" s="12" t="s">
        <v>138</v>
      </c>
      <c r="G169" s="12" t="s">
        <v>49</v>
      </c>
      <c r="H169" s="12"/>
      <c r="I169" s="18"/>
      <c r="J169" s="18"/>
      <c r="K169" s="150" t="s">
        <v>254</v>
      </c>
      <c r="L169" s="18"/>
      <c r="M169" s="55" t="s">
        <v>100</v>
      </c>
      <c r="N169" s="22">
        <f t="shared" si="7"/>
        <v>22750</v>
      </c>
      <c r="O169" s="112">
        <v>18850</v>
      </c>
      <c r="P169" s="160">
        <v>0</v>
      </c>
      <c r="Q169" s="165"/>
      <c r="R169" s="197">
        <v>3900</v>
      </c>
      <c r="S169" s="198"/>
      <c r="T169" s="213"/>
      <c r="U169" s="214"/>
      <c r="V169" s="124"/>
      <c r="W169" s="18"/>
      <c r="X169" s="18"/>
      <c r="Y169" s="18"/>
    </row>
    <row r="170" spans="1:25" s="83" customFormat="1" ht="26.25">
      <c r="A170" s="18" t="s">
        <v>586</v>
      </c>
      <c r="B170" s="18"/>
      <c r="C170" s="18"/>
      <c r="D170" s="9" t="s">
        <v>527</v>
      </c>
      <c r="E170" s="78" t="s">
        <v>455</v>
      </c>
      <c r="F170" s="128" t="s">
        <v>744</v>
      </c>
      <c r="G170" s="207" t="s">
        <v>49</v>
      </c>
      <c r="H170" s="12"/>
      <c r="I170" s="18"/>
      <c r="J170" s="18"/>
      <c r="K170" s="12" t="s">
        <v>730</v>
      </c>
      <c r="L170" s="18"/>
      <c r="M170" s="55" t="s">
        <v>80</v>
      </c>
      <c r="N170" s="22">
        <f t="shared" si="7"/>
        <v>988838.26</v>
      </c>
      <c r="O170" s="112">
        <v>984599.98</v>
      </c>
      <c r="P170" s="160">
        <v>4238.28</v>
      </c>
      <c r="Q170" s="165"/>
      <c r="R170" s="197"/>
      <c r="S170" s="198"/>
      <c r="T170" s="213"/>
      <c r="U170" s="214"/>
      <c r="V170" s="124"/>
      <c r="W170" s="18"/>
      <c r="X170" s="18"/>
      <c r="Y170" s="18"/>
    </row>
    <row r="171" spans="1:25" s="83" customFormat="1" ht="26.25">
      <c r="A171" s="18" t="s">
        <v>585</v>
      </c>
      <c r="B171" s="18"/>
      <c r="C171" s="55"/>
      <c r="D171" s="9" t="s">
        <v>527</v>
      </c>
      <c r="E171" s="78" t="s">
        <v>455</v>
      </c>
      <c r="F171" s="128" t="s">
        <v>744</v>
      </c>
      <c r="G171" s="207" t="s">
        <v>49</v>
      </c>
      <c r="H171" s="12"/>
      <c r="I171" s="18"/>
      <c r="J171" s="18"/>
      <c r="K171" s="12" t="s">
        <v>732</v>
      </c>
      <c r="L171" s="18"/>
      <c r="M171" s="55" t="s">
        <v>731</v>
      </c>
      <c r="N171" s="22">
        <f t="shared" si="7"/>
        <v>6518785</v>
      </c>
      <c r="O171" s="112">
        <v>488400.12</v>
      </c>
      <c r="P171" s="160">
        <v>5698001.46</v>
      </c>
      <c r="Q171" s="165"/>
      <c r="R171" s="197">
        <v>332383.42</v>
      </c>
      <c r="S171" s="198"/>
      <c r="T171" s="213"/>
      <c r="U171" s="214"/>
      <c r="V171" s="124"/>
      <c r="W171" s="18"/>
      <c r="X171" s="18"/>
      <c r="Y171" s="18"/>
    </row>
    <row r="172" spans="1:53" ht="26.25">
      <c r="A172" s="18" t="s">
        <v>491</v>
      </c>
      <c r="B172" s="79"/>
      <c r="C172" s="79"/>
      <c r="D172" s="8" t="s">
        <v>527</v>
      </c>
      <c r="E172" s="79" t="s">
        <v>455</v>
      </c>
      <c r="F172" s="8" t="s">
        <v>573</v>
      </c>
      <c r="G172" s="207" t="s">
        <v>49</v>
      </c>
      <c r="H172" s="12"/>
      <c r="I172" s="18"/>
      <c r="J172" s="18"/>
      <c r="K172" s="12" t="s">
        <v>574</v>
      </c>
      <c r="L172" s="18"/>
      <c r="M172" s="18" t="s">
        <v>575</v>
      </c>
      <c r="N172" s="22">
        <f t="shared" si="7"/>
        <v>253170</v>
      </c>
      <c r="O172" s="113"/>
      <c r="P172" s="160"/>
      <c r="Q172" s="164">
        <v>82890</v>
      </c>
      <c r="R172" s="187">
        <v>170280</v>
      </c>
      <c r="S172" s="188"/>
      <c r="T172" s="15"/>
      <c r="U172" s="56"/>
      <c r="V172" s="124"/>
      <c r="W172" s="33"/>
      <c r="X172" s="12"/>
      <c r="Y172" s="18"/>
      <c r="Z172" s="186"/>
      <c r="AA172" s="83"/>
      <c r="AB172" s="83"/>
      <c r="AC172" s="83"/>
      <c r="AD172" s="186"/>
      <c r="AE172" s="186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17"/>
      <c r="BA172" s="157"/>
    </row>
    <row r="173" spans="1:25" s="83" customFormat="1" ht="66" customHeight="1">
      <c r="A173" s="18" t="s">
        <v>638</v>
      </c>
      <c r="B173" s="18"/>
      <c r="C173" s="18"/>
      <c r="D173" s="9" t="s">
        <v>527</v>
      </c>
      <c r="E173" s="78" t="s">
        <v>455</v>
      </c>
      <c r="F173" s="10" t="s">
        <v>148</v>
      </c>
      <c r="G173" s="10" t="s">
        <v>49</v>
      </c>
      <c r="H173" s="12"/>
      <c r="I173" s="50"/>
      <c r="J173" s="50"/>
      <c r="K173" s="12" t="s">
        <v>571</v>
      </c>
      <c r="L173" s="147"/>
      <c r="M173" s="72" t="s">
        <v>572</v>
      </c>
      <c r="N173" s="22">
        <f t="shared" si="7"/>
        <v>717600</v>
      </c>
      <c r="O173" s="112">
        <v>561600</v>
      </c>
      <c r="P173" s="160"/>
      <c r="Q173" s="164"/>
      <c r="R173" s="187">
        <v>156000</v>
      </c>
      <c r="S173" s="188"/>
      <c r="T173" s="15"/>
      <c r="U173" s="56"/>
      <c r="V173" s="124"/>
      <c r="W173" s="18"/>
      <c r="X173" s="18"/>
      <c r="Y173" s="18"/>
    </row>
    <row r="174" spans="1:53" ht="39">
      <c r="A174" s="18" t="s">
        <v>755</v>
      </c>
      <c r="B174" s="18"/>
      <c r="C174" s="8"/>
      <c r="D174" s="8" t="s">
        <v>527</v>
      </c>
      <c r="E174" s="79" t="s">
        <v>455</v>
      </c>
      <c r="F174" s="9" t="s">
        <v>277</v>
      </c>
      <c r="G174" s="8" t="s">
        <v>49</v>
      </c>
      <c r="H174" s="8"/>
      <c r="I174" s="50"/>
      <c r="J174" s="18"/>
      <c r="K174" s="8" t="s">
        <v>267</v>
      </c>
      <c r="L174" s="12"/>
      <c r="M174" s="152" t="s">
        <v>197</v>
      </c>
      <c r="N174" s="22">
        <f t="shared" si="7"/>
        <v>79620</v>
      </c>
      <c r="O174" s="115">
        <v>13070</v>
      </c>
      <c r="P174" s="163">
        <v>66550</v>
      </c>
      <c r="Q174" s="5"/>
      <c r="R174" s="204"/>
      <c r="S174" s="217"/>
      <c r="T174" s="218"/>
      <c r="U174" s="219"/>
      <c r="V174" s="77"/>
      <c r="W174" s="33"/>
      <c r="X174" s="12"/>
      <c r="Y174" s="18"/>
      <c r="Z174" s="186"/>
      <c r="AA174" s="83"/>
      <c r="AB174" s="83"/>
      <c r="AC174" s="83"/>
      <c r="AD174" s="186"/>
      <c r="AE174" s="186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17"/>
      <c r="BA174" s="157"/>
    </row>
    <row r="175" spans="1:53" ht="39">
      <c r="A175" s="4" t="s">
        <v>755</v>
      </c>
      <c r="B175" s="4"/>
      <c r="C175" s="2"/>
      <c r="D175" s="2" t="s">
        <v>527</v>
      </c>
      <c r="E175" s="67" t="s">
        <v>455</v>
      </c>
      <c r="F175" s="1" t="s">
        <v>8</v>
      </c>
      <c r="G175" s="2" t="s">
        <v>49</v>
      </c>
      <c r="H175" s="2"/>
      <c r="I175" s="25"/>
      <c r="J175" s="4"/>
      <c r="K175" s="2" t="s">
        <v>486</v>
      </c>
      <c r="L175" s="11"/>
      <c r="M175" s="152" t="s">
        <v>331</v>
      </c>
      <c r="N175" s="22">
        <f t="shared" si="7"/>
        <v>3145.7999999999997</v>
      </c>
      <c r="O175" s="115">
        <v>1048.6</v>
      </c>
      <c r="P175" s="163">
        <v>2097.2</v>
      </c>
      <c r="Q175" s="5"/>
      <c r="R175" s="204"/>
      <c r="S175" s="217"/>
      <c r="T175" s="218"/>
      <c r="U175" s="219"/>
      <c r="V175" s="77"/>
      <c r="W175" s="33"/>
      <c r="X175" s="12"/>
      <c r="Y175" s="18"/>
      <c r="Z175" s="186"/>
      <c r="AA175" s="83"/>
      <c r="AB175" s="83"/>
      <c r="AC175" s="83"/>
      <c r="AD175" s="186"/>
      <c r="AE175" s="186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17"/>
      <c r="BA175" s="157"/>
    </row>
    <row r="176" spans="1:53" ht="39">
      <c r="A176" s="4" t="s">
        <v>755</v>
      </c>
      <c r="B176" s="4"/>
      <c r="C176" s="2"/>
      <c r="D176" s="2" t="s">
        <v>527</v>
      </c>
      <c r="E176" s="67" t="s">
        <v>455</v>
      </c>
      <c r="F176" s="1" t="s">
        <v>286</v>
      </c>
      <c r="G176" s="2" t="s">
        <v>49</v>
      </c>
      <c r="H176" s="2"/>
      <c r="I176" s="25"/>
      <c r="J176" s="4"/>
      <c r="K176" s="2" t="s">
        <v>486</v>
      </c>
      <c r="L176" s="11"/>
      <c r="M176" s="152" t="s">
        <v>331</v>
      </c>
      <c r="N176" s="22">
        <f t="shared" si="7"/>
        <v>350000</v>
      </c>
      <c r="O176" s="115">
        <v>42000</v>
      </c>
      <c r="P176" s="163">
        <v>308000</v>
      </c>
      <c r="Q176" s="5"/>
      <c r="R176" s="204"/>
      <c r="S176" s="217"/>
      <c r="T176" s="218"/>
      <c r="U176" s="219"/>
      <c r="V176" s="77"/>
      <c r="W176" s="33"/>
      <c r="X176" s="12"/>
      <c r="Y176" s="18"/>
      <c r="Z176" s="186"/>
      <c r="AA176" s="83"/>
      <c r="AB176" s="83"/>
      <c r="AC176" s="83"/>
      <c r="AD176" s="186"/>
      <c r="AE176" s="186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17"/>
      <c r="BA176" s="157"/>
    </row>
    <row r="177" spans="1:53" ht="39">
      <c r="A177" s="4" t="s">
        <v>755</v>
      </c>
      <c r="B177" s="4"/>
      <c r="C177" s="2"/>
      <c r="D177" s="2" t="s">
        <v>527</v>
      </c>
      <c r="E177" s="67" t="s">
        <v>455</v>
      </c>
      <c r="F177" s="1" t="s">
        <v>507</v>
      </c>
      <c r="G177" s="2" t="s">
        <v>49</v>
      </c>
      <c r="H177" s="2"/>
      <c r="I177" s="25"/>
      <c r="J177" s="4"/>
      <c r="K177" s="2" t="s">
        <v>486</v>
      </c>
      <c r="L177" s="11"/>
      <c r="M177" s="152" t="s">
        <v>331</v>
      </c>
      <c r="N177" s="22">
        <f t="shared" si="7"/>
        <v>14490</v>
      </c>
      <c r="O177" s="115">
        <v>1890</v>
      </c>
      <c r="P177" s="163">
        <v>12600</v>
      </c>
      <c r="Q177" s="5"/>
      <c r="R177" s="204"/>
      <c r="S177" s="217"/>
      <c r="T177" s="218"/>
      <c r="U177" s="219"/>
      <c r="V177" s="77"/>
      <c r="W177" s="33"/>
      <c r="X177" s="12"/>
      <c r="Y177" s="18"/>
      <c r="Z177" s="186"/>
      <c r="AA177" s="83"/>
      <c r="AB177" s="83"/>
      <c r="AC177" s="83"/>
      <c r="AD177" s="186"/>
      <c r="AE177" s="186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17"/>
      <c r="BA177" s="157"/>
    </row>
    <row r="178" spans="1:53" ht="39">
      <c r="A178" s="4" t="s">
        <v>755</v>
      </c>
      <c r="B178" s="4"/>
      <c r="C178" s="2"/>
      <c r="D178" s="2" t="s">
        <v>527</v>
      </c>
      <c r="E178" s="67" t="s">
        <v>455</v>
      </c>
      <c r="F178" s="1" t="s">
        <v>508</v>
      </c>
      <c r="G178" s="2" t="s">
        <v>49</v>
      </c>
      <c r="H178" s="2"/>
      <c r="I178" s="25"/>
      <c r="J178" s="4"/>
      <c r="K178" s="2" t="s">
        <v>268</v>
      </c>
      <c r="L178" s="11"/>
      <c r="M178" s="144" t="s">
        <v>317</v>
      </c>
      <c r="N178" s="22">
        <f t="shared" si="7"/>
        <v>13440</v>
      </c>
      <c r="O178" s="115">
        <v>3840</v>
      </c>
      <c r="P178" s="163">
        <v>9600</v>
      </c>
      <c r="Q178" s="5"/>
      <c r="R178" s="204"/>
      <c r="S178" s="217"/>
      <c r="T178" s="218"/>
      <c r="U178" s="219"/>
      <c r="V178" s="77"/>
      <c r="W178" s="33"/>
      <c r="X178" s="12"/>
      <c r="Y178" s="18"/>
      <c r="Z178" s="186"/>
      <c r="AA178" s="83"/>
      <c r="AB178" s="83"/>
      <c r="AC178" s="83"/>
      <c r="AD178" s="186"/>
      <c r="AE178" s="186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17"/>
      <c r="BA178" s="157"/>
    </row>
    <row r="179" spans="1:53" ht="39">
      <c r="A179" s="4" t="s">
        <v>755</v>
      </c>
      <c r="B179" s="4"/>
      <c r="C179" s="2"/>
      <c r="D179" s="2" t="s">
        <v>527</v>
      </c>
      <c r="E179" s="67" t="s">
        <v>455</v>
      </c>
      <c r="F179" s="1" t="s">
        <v>287</v>
      </c>
      <c r="G179" s="2" t="s">
        <v>49</v>
      </c>
      <c r="H179" s="2"/>
      <c r="I179" s="25"/>
      <c r="J179" s="4"/>
      <c r="K179" s="2" t="s">
        <v>486</v>
      </c>
      <c r="L179" s="11"/>
      <c r="M179" s="152" t="s">
        <v>331</v>
      </c>
      <c r="N179" s="22">
        <f t="shared" si="7"/>
        <v>10000</v>
      </c>
      <c r="O179" s="115">
        <v>2000</v>
      </c>
      <c r="P179" s="163">
        <v>8000</v>
      </c>
      <c r="Q179" s="5"/>
      <c r="R179" s="204"/>
      <c r="S179" s="217"/>
      <c r="T179" s="218"/>
      <c r="U179" s="219"/>
      <c r="V179" s="77"/>
      <c r="W179" s="33"/>
      <c r="X179" s="12"/>
      <c r="Y179" s="18"/>
      <c r="Z179" s="186"/>
      <c r="AA179" s="83"/>
      <c r="AB179" s="83"/>
      <c r="AC179" s="83"/>
      <c r="AD179" s="186"/>
      <c r="AE179" s="186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17"/>
      <c r="BA179" s="157"/>
    </row>
    <row r="180" spans="1:53" ht="39">
      <c r="A180" s="4" t="s">
        <v>755</v>
      </c>
      <c r="B180" s="4"/>
      <c r="C180" s="2"/>
      <c r="D180" s="2" t="s">
        <v>527</v>
      </c>
      <c r="E180" s="67" t="s">
        <v>455</v>
      </c>
      <c r="F180" s="1" t="s">
        <v>288</v>
      </c>
      <c r="G180" s="2" t="s">
        <v>49</v>
      </c>
      <c r="H180" s="2"/>
      <c r="I180" s="25"/>
      <c r="J180" s="4"/>
      <c r="K180" s="2" t="s">
        <v>269</v>
      </c>
      <c r="L180" s="11"/>
      <c r="M180" s="144" t="s">
        <v>319</v>
      </c>
      <c r="N180" s="22">
        <f t="shared" si="7"/>
        <v>1800</v>
      </c>
      <c r="O180" s="115">
        <v>1800</v>
      </c>
      <c r="P180" s="163"/>
      <c r="Q180" s="5"/>
      <c r="R180" s="204"/>
      <c r="S180" s="217"/>
      <c r="T180" s="218"/>
      <c r="U180" s="219"/>
      <c r="V180" s="77"/>
      <c r="W180" s="33"/>
      <c r="X180" s="12"/>
      <c r="Y180" s="18"/>
      <c r="Z180" s="186"/>
      <c r="AA180" s="83"/>
      <c r="AB180" s="83"/>
      <c r="AC180" s="83"/>
      <c r="AD180" s="186"/>
      <c r="AE180" s="186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17"/>
      <c r="BA180" s="157"/>
    </row>
    <row r="181" spans="1:53" ht="39">
      <c r="A181" s="4" t="s">
        <v>755</v>
      </c>
      <c r="B181" s="4"/>
      <c r="C181" s="2"/>
      <c r="D181" s="2" t="s">
        <v>527</v>
      </c>
      <c r="E181" s="67" t="s">
        <v>455</v>
      </c>
      <c r="F181" s="1" t="s">
        <v>31</v>
      </c>
      <c r="G181" s="2" t="s">
        <v>49</v>
      </c>
      <c r="H181" s="2"/>
      <c r="I181" s="25"/>
      <c r="J181" s="4"/>
      <c r="K181" s="2" t="s">
        <v>268</v>
      </c>
      <c r="L181" s="11"/>
      <c r="M181" s="144" t="s">
        <v>317</v>
      </c>
      <c r="N181" s="22">
        <f t="shared" si="7"/>
        <v>257670</v>
      </c>
      <c r="O181" s="115">
        <v>46800</v>
      </c>
      <c r="P181" s="163">
        <v>210870</v>
      </c>
      <c r="Q181" s="5"/>
      <c r="R181" s="204"/>
      <c r="S181" s="217"/>
      <c r="T181" s="218"/>
      <c r="U181" s="219"/>
      <c r="V181" s="77"/>
      <c r="W181" s="33"/>
      <c r="X181" s="12"/>
      <c r="Y181" s="18"/>
      <c r="Z181" s="186"/>
      <c r="AA181" s="83"/>
      <c r="AB181" s="83"/>
      <c r="AC181" s="83"/>
      <c r="AD181" s="186"/>
      <c r="AE181" s="186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17"/>
      <c r="BA181" s="157"/>
    </row>
    <row r="182" spans="1:53" ht="39">
      <c r="A182" s="4" t="s">
        <v>755</v>
      </c>
      <c r="B182" s="4"/>
      <c r="C182" s="2"/>
      <c r="D182" s="2" t="s">
        <v>527</v>
      </c>
      <c r="E182" s="67" t="s">
        <v>455</v>
      </c>
      <c r="F182" s="1" t="s">
        <v>165</v>
      </c>
      <c r="G182" s="2" t="s">
        <v>49</v>
      </c>
      <c r="H182" s="2"/>
      <c r="I182" s="25"/>
      <c r="J182" s="4"/>
      <c r="K182" s="2" t="s">
        <v>268</v>
      </c>
      <c r="L182" s="11"/>
      <c r="M182" s="144" t="s">
        <v>317</v>
      </c>
      <c r="N182" s="22">
        <f t="shared" si="7"/>
        <v>504600</v>
      </c>
      <c r="O182" s="115">
        <v>69600</v>
      </c>
      <c r="P182" s="163">
        <v>435000</v>
      </c>
      <c r="Q182" s="5"/>
      <c r="R182" s="204"/>
      <c r="S182" s="217"/>
      <c r="T182" s="218"/>
      <c r="U182" s="219"/>
      <c r="V182" s="77"/>
      <c r="W182" s="33"/>
      <c r="X182" s="12"/>
      <c r="Y182" s="18"/>
      <c r="Z182" s="186"/>
      <c r="AA182" s="83"/>
      <c r="AB182" s="83"/>
      <c r="AC182" s="83"/>
      <c r="AD182" s="186"/>
      <c r="AE182" s="186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17"/>
      <c r="BA182" s="157"/>
    </row>
    <row r="183" spans="1:53" ht="39">
      <c r="A183" s="4" t="s">
        <v>755</v>
      </c>
      <c r="B183" s="4"/>
      <c r="C183" s="2"/>
      <c r="D183" s="2" t="s">
        <v>527</v>
      </c>
      <c r="E183" s="67" t="s">
        <v>455</v>
      </c>
      <c r="F183" s="1" t="s">
        <v>166</v>
      </c>
      <c r="G183" s="2" t="s">
        <v>49</v>
      </c>
      <c r="H183" s="2"/>
      <c r="I183" s="25"/>
      <c r="J183" s="4"/>
      <c r="K183" s="2" t="s">
        <v>268</v>
      </c>
      <c r="L183" s="11"/>
      <c r="M183" s="144" t="s">
        <v>317</v>
      </c>
      <c r="N183" s="22">
        <f t="shared" si="7"/>
        <v>14400</v>
      </c>
      <c r="O183" s="115">
        <v>0</v>
      </c>
      <c r="P183" s="163">
        <v>14400</v>
      </c>
      <c r="Q183" s="5"/>
      <c r="R183" s="204"/>
      <c r="S183" s="217"/>
      <c r="T183" s="218"/>
      <c r="U183" s="219"/>
      <c r="V183" s="77"/>
      <c r="W183" s="33"/>
      <c r="X183" s="12"/>
      <c r="Y183" s="18"/>
      <c r="Z183" s="186"/>
      <c r="AA183" s="83"/>
      <c r="AB183" s="83"/>
      <c r="AC183" s="83"/>
      <c r="AD183" s="186"/>
      <c r="AE183" s="186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17"/>
      <c r="BA183" s="157"/>
    </row>
    <row r="184" spans="1:53" ht="39">
      <c r="A184" s="4" t="s">
        <v>755</v>
      </c>
      <c r="B184" s="4"/>
      <c r="C184" s="2"/>
      <c r="D184" s="2" t="s">
        <v>527</v>
      </c>
      <c r="E184" s="67" t="s">
        <v>455</v>
      </c>
      <c r="F184" s="1" t="s">
        <v>167</v>
      </c>
      <c r="G184" s="2" t="s">
        <v>49</v>
      </c>
      <c r="H184" s="2"/>
      <c r="I184" s="25"/>
      <c r="J184" s="4"/>
      <c r="K184" s="2" t="s">
        <v>428</v>
      </c>
      <c r="L184" s="11"/>
      <c r="M184" s="152" t="s">
        <v>539</v>
      </c>
      <c r="N184" s="22">
        <f t="shared" si="7"/>
        <v>528384</v>
      </c>
      <c r="O184" s="115">
        <v>282624</v>
      </c>
      <c r="P184" s="163">
        <v>245760</v>
      </c>
      <c r="Q184" s="5"/>
      <c r="R184" s="204"/>
      <c r="S184" s="217"/>
      <c r="T184" s="218"/>
      <c r="U184" s="219"/>
      <c r="V184" s="77"/>
      <c r="W184" s="33"/>
      <c r="X184" s="12"/>
      <c r="Y184" s="18"/>
      <c r="Z184" s="186"/>
      <c r="AA184" s="83"/>
      <c r="AB184" s="83"/>
      <c r="AC184" s="83"/>
      <c r="AD184" s="186"/>
      <c r="AE184" s="186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17"/>
      <c r="BA184" s="157"/>
    </row>
    <row r="185" spans="1:53" ht="39">
      <c r="A185" s="4" t="s">
        <v>755</v>
      </c>
      <c r="B185" s="4"/>
      <c r="C185" s="2"/>
      <c r="D185" s="2" t="s">
        <v>527</v>
      </c>
      <c r="E185" s="67" t="s">
        <v>455</v>
      </c>
      <c r="F185" s="1" t="s">
        <v>408</v>
      </c>
      <c r="G185" s="2" t="s">
        <v>49</v>
      </c>
      <c r="H185" s="2"/>
      <c r="I185" s="25"/>
      <c r="J185" s="4"/>
      <c r="K185" s="2" t="s">
        <v>486</v>
      </c>
      <c r="L185" s="11"/>
      <c r="M185" s="152" t="s">
        <v>331</v>
      </c>
      <c r="N185" s="22">
        <f t="shared" si="7"/>
        <v>43600</v>
      </c>
      <c r="O185" s="115">
        <v>0</v>
      </c>
      <c r="P185" s="163">
        <v>43600</v>
      </c>
      <c r="Q185" s="5"/>
      <c r="R185" s="204"/>
      <c r="S185" s="217"/>
      <c r="T185" s="218"/>
      <c r="U185" s="219"/>
      <c r="V185" s="77"/>
      <c r="W185" s="33"/>
      <c r="X185" s="12"/>
      <c r="Y185" s="18"/>
      <c r="Z185" s="186"/>
      <c r="AA185" s="83"/>
      <c r="AB185" s="83"/>
      <c r="AC185" s="83"/>
      <c r="AD185" s="186"/>
      <c r="AE185" s="186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17"/>
      <c r="BA185" s="157"/>
    </row>
    <row r="186" spans="1:53" ht="39">
      <c r="A186" s="4" t="s">
        <v>755</v>
      </c>
      <c r="B186" s="4"/>
      <c r="C186" s="2"/>
      <c r="D186" s="2" t="s">
        <v>527</v>
      </c>
      <c r="E186" s="67" t="s">
        <v>455</v>
      </c>
      <c r="F186" s="1" t="s">
        <v>409</v>
      </c>
      <c r="G186" s="2" t="s">
        <v>49</v>
      </c>
      <c r="H186" s="2"/>
      <c r="I186" s="25"/>
      <c r="J186" s="4"/>
      <c r="K186" s="2" t="s">
        <v>270</v>
      </c>
      <c r="L186" s="11"/>
      <c r="M186" s="152" t="s">
        <v>332</v>
      </c>
      <c r="N186" s="22">
        <f t="shared" si="7"/>
        <v>113900</v>
      </c>
      <c r="O186" s="115">
        <v>4700</v>
      </c>
      <c r="P186" s="163">
        <v>109200</v>
      </c>
      <c r="Q186" s="5"/>
      <c r="R186" s="204"/>
      <c r="S186" s="217"/>
      <c r="T186" s="218"/>
      <c r="U186" s="219"/>
      <c r="V186" s="77"/>
      <c r="W186" s="33"/>
      <c r="X186" s="12"/>
      <c r="Y186" s="18"/>
      <c r="Z186" s="186"/>
      <c r="AA186" s="83"/>
      <c r="AB186" s="83"/>
      <c r="AC186" s="83"/>
      <c r="AD186" s="186"/>
      <c r="AE186" s="186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17"/>
      <c r="BA186" s="157"/>
    </row>
    <row r="187" spans="1:53" ht="39">
      <c r="A187" s="4" t="s">
        <v>755</v>
      </c>
      <c r="B187" s="4"/>
      <c r="C187" s="2"/>
      <c r="D187" s="2" t="s">
        <v>527</v>
      </c>
      <c r="E187" s="67" t="s">
        <v>455</v>
      </c>
      <c r="F187" s="1" t="s">
        <v>743</v>
      </c>
      <c r="G187" s="2" t="s">
        <v>49</v>
      </c>
      <c r="H187" s="2"/>
      <c r="I187" s="25"/>
      <c r="J187" s="4"/>
      <c r="K187" s="2" t="s">
        <v>268</v>
      </c>
      <c r="L187" s="11"/>
      <c r="M187" s="144" t="s">
        <v>317</v>
      </c>
      <c r="N187" s="22">
        <f t="shared" si="7"/>
        <v>8528</v>
      </c>
      <c r="O187" s="115">
        <v>5248</v>
      </c>
      <c r="P187" s="163">
        <v>3280</v>
      </c>
      <c r="Q187" s="5"/>
      <c r="R187" s="204"/>
      <c r="S187" s="217"/>
      <c r="T187" s="218"/>
      <c r="U187" s="219"/>
      <c r="V187" s="77"/>
      <c r="W187" s="33"/>
      <c r="X187" s="12"/>
      <c r="Y187" s="18"/>
      <c r="Z187" s="186"/>
      <c r="AA187" s="83"/>
      <c r="AB187" s="83"/>
      <c r="AC187" s="83"/>
      <c r="AD187" s="186"/>
      <c r="AE187" s="186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17"/>
      <c r="BA187" s="157"/>
    </row>
    <row r="188" spans="1:53" ht="39">
      <c r="A188" s="4" t="s">
        <v>755</v>
      </c>
      <c r="B188" s="4"/>
      <c r="C188" s="2"/>
      <c r="D188" s="2" t="s">
        <v>527</v>
      </c>
      <c r="E188" s="67" t="s">
        <v>455</v>
      </c>
      <c r="F188" s="1" t="s">
        <v>709</v>
      </c>
      <c r="G188" s="2" t="s">
        <v>49</v>
      </c>
      <c r="H188" s="2"/>
      <c r="I188" s="25"/>
      <c r="J188" s="4"/>
      <c r="K188" s="2" t="s">
        <v>486</v>
      </c>
      <c r="L188" s="11"/>
      <c r="M188" s="152" t="s">
        <v>331</v>
      </c>
      <c r="N188" s="22">
        <f t="shared" si="7"/>
        <v>29140</v>
      </c>
      <c r="O188" s="115">
        <v>18600</v>
      </c>
      <c r="P188" s="163">
        <v>10540</v>
      </c>
      <c r="Q188" s="5"/>
      <c r="R188" s="204"/>
      <c r="S188" s="217"/>
      <c r="T188" s="218"/>
      <c r="U188" s="219"/>
      <c r="V188" s="77"/>
      <c r="W188" s="33"/>
      <c r="X188" s="12"/>
      <c r="Y188" s="18"/>
      <c r="Z188" s="186"/>
      <c r="AA188" s="83"/>
      <c r="AB188" s="83"/>
      <c r="AC188" s="83"/>
      <c r="AD188" s="186"/>
      <c r="AE188" s="186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17"/>
      <c r="BA188" s="157"/>
    </row>
    <row r="189" spans="1:53" ht="39">
      <c r="A189" s="4" t="s">
        <v>755</v>
      </c>
      <c r="B189" s="4"/>
      <c r="C189" s="2"/>
      <c r="D189" s="2" t="s">
        <v>527</v>
      </c>
      <c r="E189" s="67" t="s">
        <v>455</v>
      </c>
      <c r="F189" s="1" t="s">
        <v>88</v>
      </c>
      <c r="G189" s="2" t="s">
        <v>49</v>
      </c>
      <c r="H189" s="2"/>
      <c r="I189" s="25"/>
      <c r="J189" s="4"/>
      <c r="K189" s="2" t="s">
        <v>486</v>
      </c>
      <c r="L189" s="11"/>
      <c r="M189" s="152" t="s">
        <v>331</v>
      </c>
      <c r="N189" s="22">
        <f t="shared" si="7"/>
        <v>78000</v>
      </c>
      <c r="O189" s="115">
        <v>22000</v>
      </c>
      <c r="P189" s="163">
        <v>56000</v>
      </c>
      <c r="Q189" s="5"/>
      <c r="R189" s="204"/>
      <c r="S189" s="217"/>
      <c r="T189" s="218"/>
      <c r="U189" s="219"/>
      <c r="V189" s="77"/>
      <c r="W189" s="33"/>
      <c r="X189" s="12"/>
      <c r="Y189" s="18"/>
      <c r="Z189" s="186"/>
      <c r="AA189" s="83"/>
      <c r="AB189" s="83"/>
      <c r="AC189" s="83"/>
      <c r="AD189" s="186"/>
      <c r="AE189" s="186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17"/>
      <c r="BA189" s="157"/>
    </row>
    <row r="190" spans="1:53" ht="39">
      <c r="A190" s="4" t="s">
        <v>755</v>
      </c>
      <c r="B190" s="4"/>
      <c r="C190" s="2"/>
      <c r="D190" s="2" t="s">
        <v>527</v>
      </c>
      <c r="E190" s="67" t="s">
        <v>455</v>
      </c>
      <c r="F190" s="1" t="s">
        <v>89</v>
      </c>
      <c r="G190" s="2" t="s">
        <v>49</v>
      </c>
      <c r="H190" s="2"/>
      <c r="I190" s="25"/>
      <c r="J190" s="4"/>
      <c r="K190" s="2" t="s">
        <v>271</v>
      </c>
      <c r="L190" s="11"/>
      <c r="M190" s="152" t="s">
        <v>95</v>
      </c>
      <c r="N190" s="22">
        <f t="shared" si="7"/>
        <v>13640</v>
      </c>
      <c r="O190" s="115">
        <v>7440</v>
      </c>
      <c r="P190" s="163">
        <v>6200</v>
      </c>
      <c r="Q190" s="5"/>
      <c r="R190" s="204"/>
      <c r="S190" s="217"/>
      <c r="T190" s="218"/>
      <c r="U190" s="219"/>
      <c r="V190" s="77"/>
      <c r="W190" s="33"/>
      <c r="X190" s="12"/>
      <c r="Y190" s="18"/>
      <c r="Z190" s="186"/>
      <c r="AA190" s="83"/>
      <c r="AB190" s="83"/>
      <c r="AC190" s="83"/>
      <c r="AD190" s="186"/>
      <c r="AE190" s="186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17"/>
      <c r="BA190" s="157"/>
    </row>
    <row r="191" spans="1:53" ht="39">
      <c r="A191" s="4" t="s">
        <v>755</v>
      </c>
      <c r="B191" s="4"/>
      <c r="C191" s="2"/>
      <c r="D191" s="2" t="s">
        <v>527</v>
      </c>
      <c r="E191" s="67" t="s">
        <v>455</v>
      </c>
      <c r="F191" s="1" t="s">
        <v>595</v>
      </c>
      <c r="G191" s="2" t="s">
        <v>49</v>
      </c>
      <c r="H191" s="2"/>
      <c r="I191" s="25"/>
      <c r="J191" s="4"/>
      <c r="K191" s="2" t="s">
        <v>600</v>
      </c>
      <c r="L191" s="11"/>
      <c r="M191" s="144" t="s">
        <v>542</v>
      </c>
      <c r="N191" s="22">
        <f t="shared" si="7"/>
        <v>116920</v>
      </c>
      <c r="O191" s="115">
        <v>6320</v>
      </c>
      <c r="P191" s="163">
        <v>110600</v>
      </c>
      <c r="Q191" s="5"/>
      <c r="R191" s="204"/>
      <c r="S191" s="217"/>
      <c r="T191" s="218"/>
      <c r="U191" s="219"/>
      <c r="V191" s="77"/>
      <c r="W191" s="33"/>
      <c r="X191" s="12"/>
      <c r="Y191" s="18"/>
      <c r="Z191" s="186"/>
      <c r="AA191" s="83"/>
      <c r="AB191" s="83"/>
      <c r="AC191" s="83"/>
      <c r="AD191" s="186"/>
      <c r="AE191" s="186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17"/>
      <c r="BA191" s="157"/>
    </row>
    <row r="192" spans="1:53" ht="39">
      <c r="A192" s="4" t="s">
        <v>755</v>
      </c>
      <c r="B192" s="4"/>
      <c r="C192" s="2"/>
      <c r="D192" s="2" t="s">
        <v>527</v>
      </c>
      <c r="E192" s="67" t="s">
        <v>455</v>
      </c>
      <c r="F192" s="1" t="s">
        <v>342</v>
      </c>
      <c r="G192" s="2" t="s">
        <v>49</v>
      </c>
      <c r="H192" s="2"/>
      <c r="I192" s="25"/>
      <c r="J192" s="4"/>
      <c r="K192" s="2" t="s">
        <v>268</v>
      </c>
      <c r="L192" s="11"/>
      <c r="M192" s="144" t="s">
        <v>317</v>
      </c>
      <c r="N192" s="22">
        <f t="shared" si="7"/>
        <v>13650</v>
      </c>
      <c r="O192" s="115">
        <v>2100</v>
      </c>
      <c r="P192" s="163">
        <v>11550</v>
      </c>
      <c r="Q192" s="5"/>
      <c r="R192" s="204"/>
      <c r="S192" s="217"/>
      <c r="T192" s="218"/>
      <c r="U192" s="219"/>
      <c r="V192" s="77"/>
      <c r="W192" s="33"/>
      <c r="X192" s="12"/>
      <c r="Y192" s="18"/>
      <c r="Z192" s="186"/>
      <c r="AA192" s="83"/>
      <c r="AB192" s="83"/>
      <c r="AC192" s="83"/>
      <c r="AD192" s="186"/>
      <c r="AE192" s="186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17"/>
      <c r="BA192" s="157"/>
    </row>
    <row r="193" spans="1:53" ht="39">
      <c r="A193" s="4" t="s">
        <v>755</v>
      </c>
      <c r="B193" s="4"/>
      <c r="C193" s="2"/>
      <c r="D193" s="2" t="s">
        <v>527</v>
      </c>
      <c r="E193" s="67" t="s">
        <v>455</v>
      </c>
      <c r="F193" s="1" t="s">
        <v>343</v>
      </c>
      <c r="G193" s="2" t="s">
        <v>49</v>
      </c>
      <c r="H193" s="2"/>
      <c r="I193" s="25"/>
      <c r="J193" s="4"/>
      <c r="K193" s="2" t="s">
        <v>267</v>
      </c>
      <c r="L193" s="11"/>
      <c r="M193" s="152" t="s">
        <v>197</v>
      </c>
      <c r="N193" s="22">
        <f aca="true" t="shared" si="8" ref="N193:N256">SUM(O193:T193)</f>
        <v>10120</v>
      </c>
      <c r="O193" s="115">
        <v>0</v>
      </c>
      <c r="P193" s="163">
        <v>10120</v>
      </c>
      <c r="Q193" s="5"/>
      <c r="R193" s="204"/>
      <c r="S193" s="217"/>
      <c r="T193" s="218"/>
      <c r="U193" s="219"/>
      <c r="V193" s="77"/>
      <c r="W193" s="33"/>
      <c r="X193" s="12"/>
      <c r="Y193" s="18"/>
      <c r="Z193" s="186"/>
      <c r="AA193" s="83"/>
      <c r="AB193" s="83"/>
      <c r="AC193" s="83"/>
      <c r="AD193" s="186"/>
      <c r="AE193" s="186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17"/>
      <c r="BA193" s="157"/>
    </row>
    <row r="194" spans="1:53" ht="39">
      <c r="A194" s="4" t="s">
        <v>755</v>
      </c>
      <c r="B194" s="4"/>
      <c r="C194" s="2"/>
      <c r="D194" s="2" t="s">
        <v>527</v>
      </c>
      <c r="E194" s="67" t="s">
        <v>455</v>
      </c>
      <c r="F194" s="1" t="s">
        <v>9</v>
      </c>
      <c r="G194" s="2" t="s">
        <v>49</v>
      </c>
      <c r="H194" s="2"/>
      <c r="I194" s="25"/>
      <c r="J194" s="4"/>
      <c r="K194" s="2" t="s">
        <v>270</v>
      </c>
      <c r="L194" s="11"/>
      <c r="M194" s="152" t="s">
        <v>332</v>
      </c>
      <c r="N194" s="22">
        <f t="shared" si="8"/>
        <v>25200</v>
      </c>
      <c r="O194" s="115">
        <v>12600</v>
      </c>
      <c r="P194" s="163">
        <v>12600</v>
      </c>
      <c r="Q194" s="5"/>
      <c r="R194" s="204"/>
      <c r="S194" s="217"/>
      <c r="T194" s="218"/>
      <c r="U194" s="219"/>
      <c r="V194" s="77"/>
      <c r="W194" s="33"/>
      <c r="X194" s="12"/>
      <c r="Y194" s="18"/>
      <c r="Z194" s="186"/>
      <c r="AA194" s="83"/>
      <c r="AB194" s="83"/>
      <c r="AC194" s="83"/>
      <c r="AD194" s="186"/>
      <c r="AE194" s="186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17"/>
      <c r="BA194" s="157"/>
    </row>
    <row r="195" spans="1:53" ht="39">
      <c r="A195" s="4" t="s">
        <v>755</v>
      </c>
      <c r="B195" s="4"/>
      <c r="C195" s="2"/>
      <c r="D195" s="2" t="s">
        <v>527</v>
      </c>
      <c r="E195" s="67" t="s">
        <v>455</v>
      </c>
      <c r="F195" s="1" t="s">
        <v>10</v>
      </c>
      <c r="G195" s="2" t="s">
        <v>49</v>
      </c>
      <c r="H195" s="2"/>
      <c r="I195" s="25"/>
      <c r="J195" s="4"/>
      <c r="K195" s="2" t="s">
        <v>271</v>
      </c>
      <c r="L195" s="11"/>
      <c r="M195" s="152" t="s">
        <v>95</v>
      </c>
      <c r="N195" s="22">
        <f t="shared" si="8"/>
        <v>58800</v>
      </c>
      <c r="O195" s="115">
        <v>0</v>
      </c>
      <c r="P195" s="163">
        <v>58800</v>
      </c>
      <c r="Q195" s="5"/>
      <c r="R195" s="204"/>
      <c r="S195" s="217"/>
      <c r="T195" s="218"/>
      <c r="U195" s="219"/>
      <c r="V195" s="77"/>
      <c r="W195" s="33"/>
      <c r="X195" s="12"/>
      <c r="Y195" s="18"/>
      <c r="Z195" s="186"/>
      <c r="AA195" s="83"/>
      <c r="AB195" s="83"/>
      <c r="AC195" s="83"/>
      <c r="AD195" s="186"/>
      <c r="AE195" s="186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17"/>
      <c r="BA195" s="157"/>
    </row>
    <row r="196" spans="1:53" ht="39">
      <c r="A196" s="4" t="s">
        <v>755</v>
      </c>
      <c r="B196" s="4"/>
      <c r="C196" s="2"/>
      <c r="D196" s="2" t="s">
        <v>527</v>
      </c>
      <c r="E196" s="67" t="s">
        <v>455</v>
      </c>
      <c r="F196" s="1" t="s">
        <v>11</v>
      </c>
      <c r="G196" s="2" t="s">
        <v>49</v>
      </c>
      <c r="H196" s="2"/>
      <c r="I196" s="25"/>
      <c r="J196" s="4"/>
      <c r="K196" s="2" t="s">
        <v>486</v>
      </c>
      <c r="L196" s="11"/>
      <c r="M196" s="152" t="s">
        <v>331</v>
      </c>
      <c r="N196" s="22">
        <f t="shared" si="8"/>
        <v>2040</v>
      </c>
      <c r="O196" s="115">
        <v>2040</v>
      </c>
      <c r="P196" s="163">
        <v>0</v>
      </c>
      <c r="Q196" s="5"/>
      <c r="R196" s="204"/>
      <c r="S196" s="217"/>
      <c r="T196" s="218"/>
      <c r="U196" s="219"/>
      <c r="V196" s="77"/>
      <c r="W196" s="33"/>
      <c r="X196" s="12"/>
      <c r="Y196" s="18"/>
      <c r="Z196" s="186"/>
      <c r="AA196" s="83"/>
      <c r="AB196" s="83"/>
      <c r="AC196" s="83"/>
      <c r="AD196" s="186"/>
      <c r="AE196" s="186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17"/>
      <c r="BA196" s="157"/>
    </row>
    <row r="197" spans="1:53" ht="39">
      <c r="A197" s="4" t="s">
        <v>755</v>
      </c>
      <c r="B197" s="4"/>
      <c r="C197" s="2"/>
      <c r="D197" s="2" t="s">
        <v>527</v>
      </c>
      <c r="E197" s="67" t="s">
        <v>455</v>
      </c>
      <c r="F197" s="1" t="s">
        <v>12</v>
      </c>
      <c r="G197" s="2" t="s">
        <v>49</v>
      </c>
      <c r="H197" s="2"/>
      <c r="I197" s="25"/>
      <c r="J197" s="4"/>
      <c r="K197" s="2" t="s">
        <v>384</v>
      </c>
      <c r="L197" s="11"/>
      <c r="M197" s="152" t="s">
        <v>383</v>
      </c>
      <c r="N197" s="22">
        <f t="shared" si="8"/>
        <v>24400</v>
      </c>
      <c r="O197" s="115">
        <v>0</v>
      </c>
      <c r="P197" s="163">
        <v>24400</v>
      </c>
      <c r="Q197" s="5"/>
      <c r="R197" s="204"/>
      <c r="S197" s="217"/>
      <c r="T197" s="218"/>
      <c r="U197" s="219"/>
      <c r="V197" s="77"/>
      <c r="W197" s="33"/>
      <c r="X197" s="12"/>
      <c r="Y197" s="18"/>
      <c r="Z197" s="186"/>
      <c r="AA197" s="83"/>
      <c r="AB197" s="83"/>
      <c r="AC197" s="83"/>
      <c r="AD197" s="186"/>
      <c r="AE197" s="186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17"/>
      <c r="BA197" s="157"/>
    </row>
    <row r="198" spans="1:53" ht="39">
      <c r="A198" s="4" t="s">
        <v>755</v>
      </c>
      <c r="B198" s="4"/>
      <c r="C198" s="2"/>
      <c r="D198" s="2" t="s">
        <v>527</v>
      </c>
      <c r="E198" s="67" t="s">
        <v>455</v>
      </c>
      <c r="F198" s="1" t="s">
        <v>699</v>
      </c>
      <c r="G198" s="2" t="s">
        <v>49</v>
      </c>
      <c r="H198" s="2"/>
      <c r="I198" s="25"/>
      <c r="J198" s="4"/>
      <c r="K198" s="2" t="s">
        <v>601</v>
      </c>
      <c r="L198" s="11"/>
      <c r="M198" s="152" t="s">
        <v>191</v>
      </c>
      <c r="N198" s="22">
        <f t="shared" si="8"/>
        <v>66240</v>
      </c>
      <c r="O198" s="115">
        <v>1440</v>
      </c>
      <c r="P198" s="163">
        <v>64800</v>
      </c>
      <c r="Q198" s="5"/>
      <c r="R198" s="204"/>
      <c r="S198" s="217"/>
      <c r="T198" s="218"/>
      <c r="U198" s="219"/>
      <c r="V198" s="77"/>
      <c r="W198" s="33"/>
      <c r="X198" s="12"/>
      <c r="Y198" s="18"/>
      <c r="Z198" s="186"/>
      <c r="AA198" s="83"/>
      <c r="AB198" s="83"/>
      <c r="AC198" s="83"/>
      <c r="AD198" s="186"/>
      <c r="AE198" s="186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17"/>
      <c r="BA198" s="157"/>
    </row>
    <row r="199" spans="1:53" ht="39">
      <c r="A199" s="4" t="s">
        <v>755</v>
      </c>
      <c r="B199" s="4"/>
      <c r="C199" s="2"/>
      <c r="D199" s="2" t="s">
        <v>527</v>
      </c>
      <c r="E199" s="67" t="s">
        <v>455</v>
      </c>
      <c r="F199" s="1" t="s">
        <v>700</v>
      </c>
      <c r="G199" s="2" t="s">
        <v>49</v>
      </c>
      <c r="H199" s="2"/>
      <c r="I199" s="25"/>
      <c r="J199" s="4"/>
      <c r="K199" s="2" t="s">
        <v>601</v>
      </c>
      <c r="L199" s="11"/>
      <c r="M199" s="152" t="s">
        <v>191</v>
      </c>
      <c r="N199" s="22">
        <f t="shared" si="8"/>
        <v>9120</v>
      </c>
      <c r="O199" s="115">
        <v>1520</v>
      </c>
      <c r="P199" s="163">
        <v>7600</v>
      </c>
      <c r="Q199" s="5"/>
      <c r="R199" s="204"/>
      <c r="S199" s="217"/>
      <c r="T199" s="218"/>
      <c r="U199" s="219"/>
      <c r="V199" s="77"/>
      <c r="W199" s="33"/>
      <c r="X199" s="12"/>
      <c r="Y199" s="18"/>
      <c r="Z199" s="186"/>
      <c r="AA199" s="83"/>
      <c r="AB199" s="83"/>
      <c r="AC199" s="83"/>
      <c r="AD199" s="186"/>
      <c r="AE199" s="186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17"/>
      <c r="BA199" s="157"/>
    </row>
    <row r="200" spans="1:53" ht="39">
      <c r="A200" s="4" t="s">
        <v>755</v>
      </c>
      <c r="B200" s="4"/>
      <c r="C200" s="2"/>
      <c r="D200" s="2" t="s">
        <v>527</v>
      </c>
      <c r="E200" s="67" t="s">
        <v>455</v>
      </c>
      <c r="F200" s="1" t="s">
        <v>605</v>
      </c>
      <c r="G200" s="2" t="s">
        <v>49</v>
      </c>
      <c r="H200" s="2"/>
      <c r="I200" s="25"/>
      <c r="J200" s="4"/>
      <c r="K200" s="2" t="s">
        <v>601</v>
      </c>
      <c r="L200" s="11"/>
      <c r="M200" s="152" t="s">
        <v>191</v>
      </c>
      <c r="N200" s="22">
        <f t="shared" si="8"/>
        <v>12800</v>
      </c>
      <c r="O200" s="115">
        <v>4800</v>
      </c>
      <c r="P200" s="163">
        <v>8000</v>
      </c>
      <c r="Q200" s="5"/>
      <c r="R200" s="204"/>
      <c r="S200" s="217"/>
      <c r="T200" s="218"/>
      <c r="U200" s="219"/>
      <c r="V200" s="77"/>
      <c r="W200" s="33"/>
      <c r="X200" s="12"/>
      <c r="Y200" s="18"/>
      <c r="Z200" s="186"/>
      <c r="AA200" s="83"/>
      <c r="AB200" s="83"/>
      <c r="AC200" s="83"/>
      <c r="AD200" s="186"/>
      <c r="AE200" s="186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17"/>
      <c r="BA200" s="157"/>
    </row>
    <row r="201" spans="1:53" ht="39">
      <c r="A201" s="4" t="s">
        <v>755</v>
      </c>
      <c r="B201" s="4"/>
      <c r="C201" s="2"/>
      <c r="D201" s="2" t="s">
        <v>527</v>
      </c>
      <c r="E201" s="67" t="s">
        <v>455</v>
      </c>
      <c r="F201" s="1" t="s">
        <v>606</v>
      </c>
      <c r="G201" s="2" t="s">
        <v>49</v>
      </c>
      <c r="H201" s="2"/>
      <c r="I201" s="25"/>
      <c r="J201" s="4"/>
      <c r="K201" s="2" t="s">
        <v>271</v>
      </c>
      <c r="L201" s="11"/>
      <c r="M201" s="152" t="s">
        <v>95</v>
      </c>
      <c r="N201" s="22">
        <f t="shared" si="8"/>
        <v>29520</v>
      </c>
      <c r="O201" s="115">
        <v>1640</v>
      </c>
      <c r="P201" s="163">
        <v>27880</v>
      </c>
      <c r="Q201" s="5"/>
      <c r="R201" s="204"/>
      <c r="S201" s="217"/>
      <c r="T201" s="218"/>
      <c r="U201" s="219"/>
      <c r="V201" s="77"/>
      <c r="W201" s="33"/>
      <c r="X201" s="12"/>
      <c r="Y201" s="18"/>
      <c r="Z201" s="186"/>
      <c r="AA201" s="83"/>
      <c r="AB201" s="83"/>
      <c r="AC201" s="83"/>
      <c r="AD201" s="186"/>
      <c r="AE201" s="186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17"/>
      <c r="BA201" s="157"/>
    </row>
    <row r="202" spans="1:53" ht="39">
      <c r="A202" s="4" t="s">
        <v>755</v>
      </c>
      <c r="B202" s="4"/>
      <c r="C202" s="2"/>
      <c r="D202" s="2" t="s">
        <v>527</v>
      </c>
      <c r="E202" s="67" t="s">
        <v>455</v>
      </c>
      <c r="F202" s="1" t="s">
        <v>344</v>
      </c>
      <c r="G202" s="2" t="s">
        <v>49</v>
      </c>
      <c r="H202" s="2"/>
      <c r="I202" s="25"/>
      <c r="J202" s="4"/>
      <c r="K202" s="2" t="s">
        <v>271</v>
      </c>
      <c r="L202" s="11"/>
      <c r="M202" s="152" t="s">
        <v>95</v>
      </c>
      <c r="N202" s="22">
        <f t="shared" si="8"/>
        <v>111520</v>
      </c>
      <c r="O202" s="115">
        <v>29520</v>
      </c>
      <c r="P202" s="163">
        <v>82000</v>
      </c>
      <c r="Q202" s="5"/>
      <c r="R202" s="204"/>
      <c r="S202" s="217"/>
      <c r="T202" s="218"/>
      <c r="U202" s="219"/>
      <c r="V202" s="77"/>
      <c r="W202" s="33"/>
      <c r="X202" s="12"/>
      <c r="Y202" s="18"/>
      <c r="Z202" s="186"/>
      <c r="AA202" s="83"/>
      <c r="AB202" s="83"/>
      <c r="AC202" s="83"/>
      <c r="AD202" s="186"/>
      <c r="AE202" s="186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17"/>
      <c r="BA202" s="157"/>
    </row>
    <row r="203" spans="1:53" ht="39">
      <c r="A203" s="4" t="s">
        <v>755</v>
      </c>
      <c r="B203" s="4"/>
      <c r="C203" s="2"/>
      <c r="D203" s="2" t="s">
        <v>527</v>
      </c>
      <c r="E203" s="67" t="s">
        <v>455</v>
      </c>
      <c r="F203" s="1" t="s">
        <v>701</v>
      </c>
      <c r="G203" s="2" t="s">
        <v>49</v>
      </c>
      <c r="H203" s="2"/>
      <c r="I203" s="25"/>
      <c r="J203" s="4"/>
      <c r="K203" s="2" t="s">
        <v>486</v>
      </c>
      <c r="L203" s="11"/>
      <c r="M203" s="152" t="s">
        <v>331</v>
      </c>
      <c r="N203" s="22">
        <f t="shared" si="8"/>
        <v>54000</v>
      </c>
      <c r="O203" s="115">
        <v>18000</v>
      </c>
      <c r="P203" s="163">
        <v>36000</v>
      </c>
      <c r="Q203" s="5"/>
      <c r="R203" s="204"/>
      <c r="S203" s="217"/>
      <c r="T203" s="218"/>
      <c r="U203" s="219"/>
      <c r="V203" s="77"/>
      <c r="W203" s="33"/>
      <c r="X203" s="12"/>
      <c r="Y203" s="18"/>
      <c r="Z203" s="186"/>
      <c r="AA203" s="83"/>
      <c r="AB203" s="83"/>
      <c r="AC203" s="83"/>
      <c r="AD203" s="186"/>
      <c r="AE203" s="186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17"/>
      <c r="BA203" s="157"/>
    </row>
    <row r="204" spans="1:53" ht="39">
      <c r="A204" s="4" t="s">
        <v>755</v>
      </c>
      <c r="B204" s="4"/>
      <c r="C204" s="2"/>
      <c r="D204" s="2" t="s">
        <v>527</v>
      </c>
      <c r="E204" s="67" t="s">
        <v>455</v>
      </c>
      <c r="F204" s="1" t="s">
        <v>705</v>
      </c>
      <c r="G204" s="2" t="s">
        <v>49</v>
      </c>
      <c r="H204" s="2"/>
      <c r="I204" s="25"/>
      <c r="J204" s="4"/>
      <c r="K204" s="2" t="s">
        <v>268</v>
      </c>
      <c r="L204" s="11"/>
      <c r="M204" s="144" t="s">
        <v>317</v>
      </c>
      <c r="N204" s="22">
        <f t="shared" si="8"/>
        <v>37500</v>
      </c>
      <c r="O204" s="115">
        <v>2500</v>
      </c>
      <c r="P204" s="163">
        <v>35000</v>
      </c>
      <c r="Q204" s="5"/>
      <c r="R204" s="204"/>
      <c r="S204" s="217"/>
      <c r="T204" s="218"/>
      <c r="U204" s="219"/>
      <c r="V204" s="77"/>
      <c r="W204" s="33"/>
      <c r="X204" s="12"/>
      <c r="Y204" s="18"/>
      <c r="Z204" s="186"/>
      <c r="AA204" s="83"/>
      <c r="AB204" s="83"/>
      <c r="AC204" s="83"/>
      <c r="AD204" s="186"/>
      <c r="AE204" s="186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17"/>
      <c r="BA204" s="157"/>
    </row>
    <row r="205" spans="1:53" ht="39">
      <c r="A205" s="4" t="s">
        <v>755</v>
      </c>
      <c r="B205" s="4"/>
      <c r="C205" s="2"/>
      <c r="D205" s="2" t="s">
        <v>527</v>
      </c>
      <c r="E205" s="67" t="s">
        <v>455</v>
      </c>
      <c r="F205" s="1" t="s">
        <v>702</v>
      </c>
      <c r="G205" s="2" t="s">
        <v>49</v>
      </c>
      <c r="H205" s="2"/>
      <c r="I205" s="25"/>
      <c r="J205" s="4"/>
      <c r="K205" s="2" t="s">
        <v>601</v>
      </c>
      <c r="L205" s="11"/>
      <c r="M205" s="152" t="s">
        <v>191</v>
      </c>
      <c r="N205" s="22">
        <f t="shared" si="8"/>
        <v>40000</v>
      </c>
      <c r="O205" s="115">
        <v>8000</v>
      </c>
      <c r="P205" s="163">
        <v>32000</v>
      </c>
      <c r="Q205" s="5"/>
      <c r="R205" s="204"/>
      <c r="S205" s="217"/>
      <c r="T205" s="218"/>
      <c r="U205" s="219"/>
      <c r="V205" s="77"/>
      <c r="W205" s="33"/>
      <c r="X205" s="12"/>
      <c r="Y205" s="18"/>
      <c r="Z205" s="186"/>
      <c r="AA205" s="83"/>
      <c r="AB205" s="83"/>
      <c r="AC205" s="83"/>
      <c r="AD205" s="186"/>
      <c r="AE205" s="186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17"/>
      <c r="BA205" s="157"/>
    </row>
    <row r="206" spans="1:53" ht="39">
      <c r="A206" s="4" t="s">
        <v>755</v>
      </c>
      <c r="B206" s="4"/>
      <c r="C206" s="2"/>
      <c r="D206" s="2" t="s">
        <v>527</v>
      </c>
      <c r="E206" s="67" t="s">
        <v>455</v>
      </c>
      <c r="F206" s="1" t="s">
        <v>703</v>
      </c>
      <c r="G206" s="2" t="s">
        <v>49</v>
      </c>
      <c r="H206" s="2"/>
      <c r="I206" s="25"/>
      <c r="J206" s="4"/>
      <c r="K206" s="2" t="s">
        <v>486</v>
      </c>
      <c r="L206" s="11"/>
      <c r="M206" s="152" t="s">
        <v>331</v>
      </c>
      <c r="N206" s="22">
        <f t="shared" si="8"/>
        <v>48600</v>
      </c>
      <c r="O206" s="115">
        <v>19800</v>
      </c>
      <c r="P206" s="163">
        <v>28800</v>
      </c>
      <c r="Q206" s="5"/>
      <c r="R206" s="204"/>
      <c r="S206" s="217"/>
      <c r="T206" s="218"/>
      <c r="U206" s="219"/>
      <c r="V206" s="77"/>
      <c r="W206" s="33"/>
      <c r="X206" s="12"/>
      <c r="Y206" s="18"/>
      <c r="Z206" s="186"/>
      <c r="AA206" s="83"/>
      <c r="AB206" s="83"/>
      <c r="AC206" s="83"/>
      <c r="AD206" s="186"/>
      <c r="AE206" s="186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17"/>
      <c r="BA206" s="157"/>
    </row>
    <row r="207" spans="1:53" ht="39">
      <c r="A207" s="4" t="s">
        <v>755</v>
      </c>
      <c r="B207" s="4"/>
      <c r="C207" s="2"/>
      <c r="D207" s="2" t="s">
        <v>527</v>
      </c>
      <c r="E207" s="67" t="s">
        <v>455</v>
      </c>
      <c r="F207" s="1" t="s">
        <v>704</v>
      </c>
      <c r="G207" s="2" t="s">
        <v>49</v>
      </c>
      <c r="H207" s="2"/>
      <c r="I207" s="25"/>
      <c r="J207" s="4"/>
      <c r="K207" s="2" t="s">
        <v>486</v>
      </c>
      <c r="L207" s="11"/>
      <c r="M207" s="152" t="s">
        <v>331</v>
      </c>
      <c r="N207" s="22">
        <f t="shared" si="8"/>
        <v>29640</v>
      </c>
      <c r="O207" s="115">
        <v>1040</v>
      </c>
      <c r="P207" s="163">
        <v>28600</v>
      </c>
      <c r="Q207" s="5"/>
      <c r="R207" s="204"/>
      <c r="S207" s="217"/>
      <c r="T207" s="218"/>
      <c r="U207" s="219"/>
      <c r="V207" s="77"/>
      <c r="W207" s="33"/>
      <c r="X207" s="12"/>
      <c r="Y207" s="18"/>
      <c r="Z207" s="186"/>
      <c r="AA207" s="83"/>
      <c r="AB207" s="83"/>
      <c r="AC207" s="83"/>
      <c r="AD207" s="186"/>
      <c r="AE207" s="186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17"/>
      <c r="BA207" s="157"/>
    </row>
    <row r="208" spans="1:53" ht="39">
      <c r="A208" s="4" t="s">
        <v>755</v>
      </c>
      <c r="B208" s="4"/>
      <c r="C208" s="2"/>
      <c r="D208" s="2" t="s">
        <v>527</v>
      </c>
      <c r="E208" s="67" t="s">
        <v>455</v>
      </c>
      <c r="F208" s="1" t="s">
        <v>376</v>
      </c>
      <c r="G208" s="2" t="s">
        <v>49</v>
      </c>
      <c r="H208" s="2"/>
      <c r="I208" s="25"/>
      <c r="J208" s="4"/>
      <c r="K208" s="2" t="s">
        <v>270</v>
      </c>
      <c r="L208" s="11"/>
      <c r="M208" s="152" t="s">
        <v>332</v>
      </c>
      <c r="N208" s="22">
        <f t="shared" si="8"/>
        <v>44080</v>
      </c>
      <c r="O208" s="115">
        <v>6080</v>
      </c>
      <c r="P208" s="163">
        <v>38000</v>
      </c>
      <c r="Q208" s="5"/>
      <c r="R208" s="204"/>
      <c r="S208" s="217"/>
      <c r="T208" s="218"/>
      <c r="U208" s="219"/>
      <c r="V208" s="77"/>
      <c r="W208" s="33"/>
      <c r="X208" s="12"/>
      <c r="Y208" s="18"/>
      <c r="Z208" s="186"/>
      <c r="AA208" s="83"/>
      <c r="AB208" s="83"/>
      <c r="AC208" s="83"/>
      <c r="AD208" s="186"/>
      <c r="AE208" s="186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17"/>
      <c r="BA208" s="157"/>
    </row>
    <row r="209" spans="1:53" ht="39">
      <c r="A209" s="4" t="s">
        <v>755</v>
      </c>
      <c r="B209" s="4"/>
      <c r="C209" s="2"/>
      <c r="D209" s="2" t="s">
        <v>527</v>
      </c>
      <c r="E209" s="67" t="s">
        <v>455</v>
      </c>
      <c r="F209" s="1" t="s">
        <v>377</v>
      </c>
      <c r="G209" s="2" t="s">
        <v>49</v>
      </c>
      <c r="H209" s="2"/>
      <c r="I209" s="25"/>
      <c r="J209" s="4"/>
      <c r="K209" s="2" t="s">
        <v>119</v>
      </c>
      <c r="L209" s="11"/>
      <c r="M209" s="152" t="s">
        <v>5</v>
      </c>
      <c r="N209" s="22">
        <f t="shared" si="8"/>
        <v>13600</v>
      </c>
      <c r="O209" s="115">
        <v>0</v>
      </c>
      <c r="P209" s="163">
        <v>13600</v>
      </c>
      <c r="Q209" s="5"/>
      <c r="R209" s="204"/>
      <c r="S209" s="217"/>
      <c r="T209" s="218"/>
      <c r="U209" s="219"/>
      <c r="V209" s="77"/>
      <c r="W209" s="33"/>
      <c r="X209" s="12"/>
      <c r="Y209" s="18"/>
      <c r="Z209" s="186"/>
      <c r="AA209" s="83"/>
      <c r="AB209" s="83"/>
      <c r="AC209" s="83"/>
      <c r="AD209" s="186"/>
      <c r="AE209" s="186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17"/>
      <c r="BA209" s="157"/>
    </row>
    <row r="210" spans="1:53" ht="39">
      <c r="A210" s="4" t="s">
        <v>755</v>
      </c>
      <c r="B210" s="4"/>
      <c r="C210" s="2"/>
      <c r="D210" s="2" t="s">
        <v>527</v>
      </c>
      <c r="E210" s="67" t="s">
        <v>455</v>
      </c>
      <c r="F210" s="1" t="s">
        <v>378</v>
      </c>
      <c r="G210" s="2" t="s">
        <v>49</v>
      </c>
      <c r="H210" s="2"/>
      <c r="I210" s="25"/>
      <c r="J210" s="4"/>
      <c r="K210" s="2" t="s">
        <v>384</v>
      </c>
      <c r="L210" s="11"/>
      <c r="M210" s="152" t="s">
        <v>383</v>
      </c>
      <c r="N210" s="22">
        <f t="shared" si="8"/>
        <v>11800</v>
      </c>
      <c r="O210" s="115">
        <v>0</v>
      </c>
      <c r="P210" s="163">
        <v>11800</v>
      </c>
      <c r="Q210" s="5"/>
      <c r="R210" s="204"/>
      <c r="S210" s="217"/>
      <c r="T210" s="218"/>
      <c r="U210" s="219"/>
      <c r="V210" s="77"/>
      <c r="W210" s="33"/>
      <c r="X210" s="12"/>
      <c r="Y210" s="18"/>
      <c r="Z210" s="186"/>
      <c r="AA210" s="83"/>
      <c r="AB210" s="83"/>
      <c r="AC210" s="83"/>
      <c r="AD210" s="186"/>
      <c r="AE210" s="186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17"/>
      <c r="BA210" s="157"/>
    </row>
    <row r="211" spans="1:53" ht="39">
      <c r="A211" s="4" t="s">
        <v>755</v>
      </c>
      <c r="B211" s="4"/>
      <c r="C211" s="2"/>
      <c r="D211" s="2" t="s">
        <v>527</v>
      </c>
      <c r="E211" s="67" t="s">
        <v>455</v>
      </c>
      <c r="F211" s="1" t="s">
        <v>459</v>
      </c>
      <c r="G211" s="2" t="s">
        <v>49</v>
      </c>
      <c r="H211" s="2"/>
      <c r="I211" s="25"/>
      <c r="J211" s="4"/>
      <c r="K211" s="2" t="s">
        <v>271</v>
      </c>
      <c r="L211" s="11"/>
      <c r="M211" s="152" t="s">
        <v>95</v>
      </c>
      <c r="N211" s="22">
        <f t="shared" si="8"/>
        <v>40320</v>
      </c>
      <c r="O211" s="115">
        <v>21120</v>
      </c>
      <c r="P211" s="163">
        <v>19200</v>
      </c>
      <c r="Q211" s="5"/>
      <c r="R211" s="204"/>
      <c r="S211" s="217"/>
      <c r="T211" s="218"/>
      <c r="U211" s="219"/>
      <c r="V211" s="77"/>
      <c r="W211" s="33"/>
      <c r="X211" s="12"/>
      <c r="Y211" s="18"/>
      <c r="Z211" s="186"/>
      <c r="AA211" s="83"/>
      <c r="AB211" s="83"/>
      <c r="AC211" s="83"/>
      <c r="AD211" s="186"/>
      <c r="AE211" s="186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17"/>
      <c r="BA211" s="157"/>
    </row>
    <row r="212" spans="1:53" ht="39">
      <c r="A212" s="4" t="s">
        <v>755</v>
      </c>
      <c r="B212" s="4"/>
      <c r="C212" s="2"/>
      <c r="D212" s="2" t="s">
        <v>527</v>
      </c>
      <c r="E212" s="67" t="s">
        <v>455</v>
      </c>
      <c r="F212" s="1" t="s">
        <v>379</v>
      </c>
      <c r="G212" s="2" t="s">
        <v>49</v>
      </c>
      <c r="H212" s="2"/>
      <c r="I212" s="25"/>
      <c r="J212" s="4"/>
      <c r="K212" s="2" t="s">
        <v>267</v>
      </c>
      <c r="L212" s="11"/>
      <c r="M212" s="152" t="s">
        <v>197</v>
      </c>
      <c r="N212" s="22">
        <f t="shared" si="8"/>
        <v>2464</v>
      </c>
      <c r="O212" s="115">
        <v>0</v>
      </c>
      <c r="P212" s="163">
        <v>2464</v>
      </c>
      <c r="Q212" s="5"/>
      <c r="R212" s="204"/>
      <c r="S212" s="217"/>
      <c r="T212" s="218"/>
      <c r="U212" s="219"/>
      <c r="V212" s="77"/>
      <c r="W212" s="33"/>
      <c r="X212" s="12"/>
      <c r="Y212" s="18"/>
      <c r="Z212" s="186"/>
      <c r="AA212" s="83"/>
      <c r="AB212" s="83"/>
      <c r="AC212" s="83"/>
      <c r="AD212" s="186"/>
      <c r="AE212" s="186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17"/>
      <c r="BA212" s="157"/>
    </row>
    <row r="213" spans="1:53" ht="39">
      <c r="A213" s="4" t="s">
        <v>755</v>
      </c>
      <c r="B213" s="4"/>
      <c r="C213" s="2"/>
      <c r="D213" s="2" t="s">
        <v>527</v>
      </c>
      <c r="E213" s="67" t="s">
        <v>455</v>
      </c>
      <c r="F213" s="1" t="s">
        <v>219</v>
      </c>
      <c r="G213" s="2" t="s">
        <v>49</v>
      </c>
      <c r="H213" s="2"/>
      <c r="I213" s="25"/>
      <c r="J213" s="4"/>
      <c r="K213" s="2" t="s">
        <v>270</v>
      </c>
      <c r="L213" s="11"/>
      <c r="M213" s="152" t="s">
        <v>332</v>
      </c>
      <c r="N213" s="22">
        <f t="shared" si="8"/>
        <v>6588</v>
      </c>
      <c r="O213" s="115">
        <v>0</v>
      </c>
      <c r="P213" s="163">
        <v>6588</v>
      </c>
      <c r="Q213" s="5"/>
      <c r="R213" s="204"/>
      <c r="S213" s="217"/>
      <c r="T213" s="218"/>
      <c r="U213" s="219"/>
      <c r="V213" s="77"/>
      <c r="W213" s="33"/>
      <c r="X213" s="12"/>
      <c r="Y213" s="18"/>
      <c r="Z213" s="186"/>
      <c r="AA213" s="83"/>
      <c r="AB213" s="83"/>
      <c r="AC213" s="83"/>
      <c r="AD213" s="186"/>
      <c r="AE213" s="186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17"/>
      <c r="BA213" s="157"/>
    </row>
    <row r="214" spans="1:53" ht="39">
      <c r="A214" s="4" t="s">
        <v>755</v>
      </c>
      <c r="B214" s="4"/>
      <c r="C214" s="2"/>
      <c r="D214" s="2" t="s">
        <v>527</v>
      </c>
      <c r="E214" s="67" t="s">
        <v>455</v>
      </c>
      <c r="F214" s="1" t="s">
        <v>220</v>
      </c>
      <c r="G214" s="2" t="s">
        <v>49</v>
      </c>
      <c r="H214" s="2"/>
      <c r="I214" s="25"/>
      <c r="J214" s="4"/>
      <c r="K214" s="2" t="s">
        <v>268</v>
      </c>
      <c r="L214" s="11"/>
      <c r="M214" s="144" t="s">
        <v>317</v>
      </c>
      <c r="N214" s="22">
        <f t="shared" si="8"/>
        <v>21840</v>
      </c>
      <c r="O214" s="115">
        <v>3640</v>
      </c>
      <c r="P214" s="163">
        <v>18200</v>
      </c>
      <c r="Q214" s="5"/>
      <c r="R214" s="204"/>
      <c r="S214" s="217"/>
      <c r="T214" s="218"/>
      <c r="U214" s="219"/>
      <c r="V214" s="77"/>
      <c r="W214" s="33"/>
      <c r="X214" s="12"/>
      <c r="Y214" s="18"/>
      <c r="Z214" s="186"/>
      <c r="AA214" s="83"/>
      <c r="AB214" s="83"/>
      <c r="AC214" s="83"/>
      <c r="AD214" s="186"/>
      <c r="AE214" s="186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17"/>
      <c r="BA214" s="157"/>
    </row>
    <row r="215" spans="1:53" ht="39">
      <c r="A215" s="4" t="s">
        <v>755</v>
      </c>
      <c r="B215" s="4"/>
      <c r="C215" s="2"/>
      <c r="D215" s="2" t="s">
        <v>527</v>
      </c>
      <c r="E215" s="67" t="s">
        <v>455</v>
      </c>
      <c r="F215" s="1" t="s">
        <v>496</v>
      </c>
      <c r="G215" s="2" t="s">
        <v>49</v>
      </c>
      <c r="H215" s="2"/>
      <c r="I215" s="25"/>
      <c r="J215" s="4"/>
      <c r="K215" s="2" t="s">
        <v>471</v>
      </c>
      <c r="L215" s="11"/>
      <c r="M215" s="152" t="s">
        <v>734</v>
      </c>
      <c r="N215" s="22">
        <f t="shared" si="8"/>
        <v>11280</v>
      </c>
      <c r="O215" s="115">
        <v>7520</v>
      </c>
      <c r="P215" s="163">
        <v>3760</v>
      </c>
      <c r="Q215" s="5"/>
      <c r="R215" s="204"/>
      <c r="S215" s="217"/>
      <c r="T215" s="218"/>
      <c r="U215" s="219"/>
      <c r="V215" s="77"/>
      <c r="W215" s="33"/>
      <c r="X215" s="12"/>
      <c r="Y215" s="18"/>
      <c r="Z215" s="186"/>
      <c r="AA215" s="83"/>
      <c r="AB215" s="83"/>
      <c r="AC215" s="83"/>
      <c r="AD215" s="186"/>
      <c r="AE215" s="186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17"/>
      <c r="BA215" s="157"/>
    </row>
    <row r="216" spans="1:53" ht="39">
      <c r="A216" s="4" t="s">
        <v>755</v>
      </c>
      <c r="B216" s="4"/>
      <c r="C216" s="2"/>
      <c r="D216" s="2" t="s">
        <v>527</v>
      </c>
      <c r="E216" s="67" t="s">
        <v>455</v>
      </c>
      <c r="F216" s="1" t="s">
        <v>226</v>
      </c>
      <c r="G216" s="2" t="s">
        <v>49</v>
      </c>
      <c r="H216" s="2"/>
      <c r="I216" s="25"/>
      <c r="J216" s="4"/>
      <c r="K216" s="2" t="s">
        <v>472</v>
      </c>
      <c r="L216" s="11"/>
      <c r="M216" s="152" t="s">
        <v>333</v>
      </c>
      <c r="N216" s="22">
        <f t="shared" si="8"/>
        <v>16753.8</v>
      </c>
      <c r="O216" s="115">
        <v>8775.8</v>
      </c>
      <c r="P216" s="163">
        <v>7978</v>
      </c>
      <c r="Q216" s="5"/>
      <c r="R216" s="204"/>
      <c r="S216" s="217"/>
      <c r="T216" s="218"/>
      <c r="U216" s="219"/>
      <c r="V216" s="77"/>
      <c r="W216" s="33"/>
      <c r="X216" s="12"/>
      <c r="Y216" s="18"/>
      <c r="Z216" s="186"/>
      <c r="AA216" s="83"/>
      <c r="AB216" s="83"/>
      <c r="AC216" s="83"/>
      <c r="AD216" s="186"/>
      <c r="AE216" s="186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17"/>
      <c r="BA216" s="157"/>
    </row>
    <row r="217" spans="1:53" ht="39">
      <c r="A217" s="4" t="s">
        <v>755</v>
      </c>
      <c r="B217" s="4"/>
      <c r="C217" s="2"/>
      <c r="D217" s="2" t="s">
        <v>527</v>
      </c>
      <c r="E217" s="67" t="s">
        <v>455</v>
      </c>
      <c r="F217" s="1" t="s">
        <v>228</v>
      </c>
      <c r="G217" s="2" t="s">
        <v>49</v>
      </c>
      <c r="H217" s="2"/>
      <c r="I217" s="25"/>
      <c r="J217" s="4"/>
      <c r="K217" s="2" t="s">
        <v>486</v>
      </c>
      <c r="L217" s="11"/>
      <c r="M217" s="152" t="s">
        <v>331</v>
      </c>
      <c r="N217" s="22">
        <f t="shared" si="8"/>
        <v>8920</v>
      </c>
      <c r="O217" s="115">
        <v>0</v>
      </c>
      <c r="P217" s="163">
        <v>8920</v>
      </c>
      <c r="Q217" s="5"/>
      <c r="R217" s="204"/>
      <c r="S217" s="217"/>
      <c r="T217" s="218"/>
      <c r="U217" s="219"/>
      <c r="V217" s="77"/>
      <c r="W217" s="33"/>
      <c r="X217" s="12"/>
      <c r="Y217" s="18"/>
      <c r="Z217" s="186"/>
      <c r="AA217" s="83"/>
      <c r="AB217" s="83"/>
      <c r="AC217" s="83"/>
      <c r="AD217" s="186"/>
      <c r="AE217" s="186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17"/>
      <c r="BA217" s="157"/>
    </row>
    <row r="218" spans="1:53" ht="39">
      <c r="A218" s="4" t="s">
        <v>755</v>
      </c>
      <c r="B218" s="4"/>
      <c r="C218" s="2"/>
      <c r="D218" s="2" t="s">
        <v>527</v>
      </c>
      <c r="E218" s="67" t="s">
        <v>455</v>
      </c>
      <c r="F218" s="1" t="s">
        <v>227</v>
      </c>
      <c r="G218" s="2" t="s">
        <v>49</v>
      </c>
      <c r="H218" s="2"/>
      <c r="I218" s="25"/>
      <c r="J218" s="4"/>
      <c r="K218" s="2" t="s">
        <v>486</v>
      </c>
      <c r="L218" s="11"/>
      <c r="M218" s="152" t="s">
        <v>331</v>
      </c>
      <c r="N218" s="22">
        <f t="shared" si="8"/>
        <v>1160</v>
      </c>
      <c r="O218" s="115">
        <v>0</v>
      </c>
      <c r="P218" s="163">
        <v>1160</v>
      </c>
      <c r="Q218" s="5"/>
      <c r="R218" s="204"/>
      <c r="S218" s="217"/>
      <c r="T218" s="218"/>
      <c r="U218" s="219"/>
      <c r="V218" s="77"/>
      <c r="W218" s="33"/>
      <c r="X218" s="12"/>
      <c r="Y218" s="18"/>
      <c r="Z218" s="186"/>
      <c r="AA218" s="83"/>
      <c r="AB218" s="83"/>
      <c r="AC218" s="83"/>
      <c r="AD218" s="186"/>
      <c r="AE218" s="186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17"/>
      <c r="BA218" s="157"/>
    </row>
    <row r="219" spans="1:53" ht="39">
      <c r="A219" s="4" t="s">
        <v>755</v>
      </c>
      <c r="B219" s="4"/>
      <c r="C219" s="2"/>
      <c r="D219" s="2" t="s">
        <v>527</v>
      </c>
      <c r="E219" s="67" t="s">
        <v>455</v>
      </c>
      <c r="F219" s="1" t="s">
        <v>231</v>
      </c>
      <c r="G219" s="2" t="s">
        <v>49</v>
      </c>
      <c r="H219" s="2"/>
      <c r="I219" s="25"/>
      <c r="J219" s="4"/>
      <c r="K219" s="2" t="s">
        <v>471</v>
      </c>
      <c r="L219" s="11"/>
      <c r="M219" s="152" t="s">
        <v>734</v>
      </c>
      <c r="N219" s="22">
        <f t="shared" si="8"/>
        <v>22400</v>
      </c>
      <c r="O219" s="115">
        <v>22400</v>
      </c>
      <c r="P219" s="163">
        <v>0</v>
      </c>
      <c r="Q219" s="5"/>
      <c r="R219" s="204"/>
      <c r="S219" s="217"/>
      <c r="T219" s="218"/>
      <c r="U219" s="219"/>
      <c r="V219" s="77"/>
      <c r="W219" s="33"/>
      <c r="X219" s="12"/>
      <c r="Y219" s="18"/>
      <c r="Z219" s="186"/>
      <c r="AA219" s="83"/>
      <c r="AB219" s="83"/>
      <c r="AC219" s="83"/>
      <c r="AD219" s="186"/>
      <c r="AE219" s="186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17"/>
      <c r="BA219" s="157"/>
    </row>
    <row r="220" spans="1:53" ht="39">
      <c r="A220" s="4" t="s">
        <v>755</v>
      </c>
      <c r="B220" s="4"/>
      <c r="C220" s="2"/>
      <c r="D220" s="2" t="s">
        <v>527</v>
      </c>
      <c r="E220" s="67" t="s">
        <v>455</v>
      </c>
      <c r="F220" s="1" t="s">
        <v>229</v>
      </c>
      <c r="G220" s="2" t="s">
        <v>49</v>
      </c>
      <c r="H220" s="2"/>
      <c r="I220" s="25"/>
      <c r="J220" s="4"/>
      <c r="K220" s="2" t="s">
        <v>384</v>
      </c>
      <c r="L220" s="11"/>
      <c r="M220" s="152" t="s">
        <v>383</v>
      </c>
      <c r="N220" s="22">
        <f t="shared" si="8"/>
        <v>138000</v>
      </c>
      <c r="O220" s="115">
        <v>33120</v>
      </c>
      <c r="P220" s="163">
        <v>104880</v>
      </c>
      <c r="Q220" s="5"/>
      <c r="R220" s="204"/>
      <c r="S220" s="217"/>
      <c r="T220" s="218"/>
      <c r="U220" s="219"/>
      <c r="V220" s="77"/>
      <c r="W220" s="33"/>
      <c r="X220" s="12"/>
      <c r="Y220" s="18"/>
      <c r="Z220" s="186"/>
      <c r="AA220" s="83"/>
      <c r="AB220" s="83"/>
      <c r="AC220" s="83"/>
      <c r="AD220" s="186"/>
      <c r="AE220" s="186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17"/>
      <c r="BA220" s="157"/>
    </row>
    <row r="221" spans="1:53" ht="39">
      <c r="A221" s="4" t="s">
        <v>755</v>
      </c>
      <c r="B221" s="4"/>
      <c r="C221" s="2"/>
      <c r="D221" s="2" t="s">
        <v>527</v>
      </c>
      <c r="E221" s="67" t="s">
        <v>455</v>
      </c>
      <c r="F221" s="1" t="s">
        <v>230</v>
      </c>
      <c r="G221" s="2" t="s">
        <v>49</v>
      </c>
      <c r="H221" s="2"/>
      <c r="I221" s="25"/>
      <c r="J221" s="4"/>
      <c r="K221" s="2" t="s">
        <v>486</v>
      </c>
      <c r="L221" s="11"/>
      <c r="M221" s="152" t="s">
        <v>331</v>
      </c>
      <c r="N221" s="22">
        <f t="shared" si="8"/>
        <v>8352</v>
      </c>
      <c r="O221" s="115">
        <v>1392</v>
      </c>
      <c r="P221" s="163">
        <v>6960</v>
      </c>
      <c r="Q221" s="5"/>
      <c r="R221" s="204"/>
      <c r="S221" s="217"/>
      <c r="T221" s="218"/>
      <c r="U221" s="219"/>
      <c r="V221" s="77"/>
      <c r="W221" s="33"/>
      <c r="X221" s="12"/>
      <c r="Y221" s="18"/>
      <c r="Z221" s="186"/>
      <c r="AA221" s="83"/>
      <c r="AB221" s="83"/>
      <c r="AC221" s="83"/>
      <c r="AD221" s="186"/>
      <c r="AE221" s="186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17"/>
      <c r="BA221" s="157"/>
    </row>
    <row r="222" spans="1:53" ht="39">
      <c r="A222" s="4" t="s">
        <v>755</v>
      </c>
      <c r="B222" s="4"/>
      <c r="C222" s="2"/>
      <c r="D222" s="2" t="s">
        <v>527</v>
      </c>
      <c r="E222" s="67" t="s">
        <v>455</v>
      </c>
      <c r="F222" s="1" t="s">
        <v>232</v>
      </c>
      <c r="G222" s="2" t="s">
        <v>49</v>
      </c>
      <c r="H222" s="2"/>
      <c r="I222" s="25"/>
      <c r="J222" s="4"/>
      <c r="K222" s="2" t="s">
        <v>600</v>
      </c>
      <c r="L222" s="11"/>
      <c r="M222" s="144" t="s">
        <v>542</v>
      </c>
      <c r="N222" s="22">
        <f t="shared" si="8"/>
        <v>267200</v>
      </c>
      <c r="O222" s="115">
        <v>55200</v>
      </c>
      <c r="P222" s="163">
        <v>212000</v>
      </c>
      <c r="Q222" s="5"/>
      <c r="R222" s="204"/>
      <c r="S222" s="217"/>
      <c r="T222" s="218"/>
      <c r="U222" s="219"/>
      <c r="V222" s="77"/>
      <c r="W222" s="33"/>
      <c r="X222" s="12"/>
      <c r="Y222" s="18"/>
      <c r="Z222" s="186"/>
      <c r="AA222" s="83"/>
      <c r="AB222" s="83"/>
      <c r="AC222" s="83"/>
      <c r="AD222" s="186"/>
      <c r="AE222" s="186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17"/>
      <c r="BA222" s="157"/>
    </row>
    <row r="223" spans="1:53" ht="39">
      <c r="A223" s="4" t="s">
        <v>755</v>
      </c>
      <c r="B223" s="4"/>
      <c r="C223" s="2"/>
      <c r="D223" s="2" t="s">
        <v>527</v>
      </c>
      <c r="E223" s="67" t="s">
        <v>455</v>
      </c>
      <c r="F223" s="1" t="s">
        <v>233</v>
      </c>
      <c r="G223" s="2" t="s">
        <v>49</v>
      </c>
      <c r="H223" s="2"/>
      <c r="I223" s="25"/>
      <c r="J223" s="4"/>
      <c r="K223" s="2" t="s">
        <v>600</v>
      </c>
      <c r="L223" s="11"/>
      <c r="M223" s="144" t="s">
        <v>542</v>
      </c>
      <c r="N223" s="22">
        <f t="shared" si="8"/>
        <v>48400</v>
      </c>
      <c r="O223" s="115">
        <v>7600</v>
      </c>
      <c r="P223" s="163">
        <v>40800</v>
      </c>
      <c r="Q223" s="5"/>
      <c r="R223" s="204"/>
      <c r="S223" s="217"/>
      <c r="T223" s="218"/>
      <c r="U223" s="219"/>
      <c r="V223" s="77"/>
      <c r="W223" s="33"/>
      <c r="X223" s="12"/>
      <c r="Y223" s="18"/>
      <c r="Z223" s="186"/>
      <c r="AA223" s="83"/>
      <c r="AB223" s="83"/>
      <c r="AC223" s="83"/>
      <c r="AD223" s="186"/>
      <c r="AE223" s="186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17"/>
      <c r="BA223" s="157"/>
    </row>
    <row r="224" spans="1:53" ht="39">
      <c r="A224" s="4" t="s">
        <v>755</v>
      </c>
      <c r="B224" s="4"/>
      <c r="C224" s="2"/>
      <c r="D224" s="2" t="s">
        <v>527</v>
      </c>
      <c r="E224" s="67" t="s">
        <v>455</v>
      </c>
      <c r="F224" s="1" t="s">
        <v>223</v>
      </c>
      <c r="G224" s="2" t="s">
        <v>49</v>
      </c>
      <c r="H224" s="2"/>
      <c r="I224" s="25"/>
      <c r="J224" s="4"/>
      <c r="K224" s="2" t="s">
        <v>268</v>
      </c>
      <c r="L224" s="11"/>
      <c r="M224" s="144" t="s">
        <v>317</v>
      </c>
      <c r="N224" s="22">
        <f t="shared" si="8"/>
        <v>143040</v>
      </c>
      <c r="O224" s="115">
        <v>47040</v>
      </c>
      <c r="P224" s="163">
        <v>96000</v>
      </c>
      <c r="Q224" s="5"/>
      <c r="R224" s="204"/>
      <c r="S224" s="217"/>
      <c r="T224" s="218"/>
      <c r="U224" s="219"/>
      <c r="V224" s="77"/>
      <c r="W224" s="33"/>
      <c r="X224" s="12"/>
      <c r="Y224" s="18"/>
      <c r="Z224" s="186"/>
      <c r="AA224" s="83"/>
      <c r="AB224" s="83"/>
      <c r="AC224" s="83"/>
      <c r="AD224" s="186"/>
      <c r="AE224" s="186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17"/>
      <c r="BA224" s="157"/>
    </row>
    <row r="225" spans="1:53" ht="39">
      <c r="A225" s="4" t="s">
        <v>755</v>
      </c>
      <c r="B225" s="4"/>
      <c r="C225" s="2"/>
      <c r="D225" s="2" t="s">
        <v>527</v>
      </c>
      <c r="E225" s="67" t="s">
        <v>455</v>
      </c>
      <c r="F225" s="1" t="s">
        <v>224</v>
      </c>
      <c r="G225" s="2" t="s">
        <v>49</v>
      </c>
      <c r="H225" s="2"/>
      <c r="I225" s="25"/>
      <c r="J225" s="4"/>
      <c r="K225" s="2" t="s">
        <v>486</v>
      </c>
      <c r="L225" s="11"/>
      <c r="M225" s="152" t="s">
        <v>331</v>
      </c>
      <c r="N225" s="22">
        <f t="shared" si="8"/>
        <v>42300</v>
      </c>
      <c r="O225" s="115">
        <v>12300</v>
      </c>
      <c r="P225" s="163">
        <v>30000</v>
      </c>
      <c r="Q225" s="5"/>
      <c r="R225" s="204"/>
      <c r="S225" s="217"/>
      <c r="T225" s="218"/>
      <c r="U225" s="219"/>
      <c r="V225" s="77"/>
      <c r="W225" s="33"/>
      <c r="X225" s="12"/>
      <c r="Y225" s="18"/>
      <c r="Z225" s="186"/>
      <c r="AA225" s="83"/>
      <c r="AB225" s="83"/>
      <c r="AC225" s="83"/>
      <c r="AD225" s="186"/>
      <c r="AE225" s="186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17"/>
      <c r="BA225" s="157"/>
    </row>
    <row r="226" spans="1:53" ht="39">
      <c r="A226" s="4" t="s">
        <v>755</v>
      </c>
      <c r="B226" s="4"/>
      <c r="C226" s="2"/>
      <c r="D226" s="2" t="s">
        <v>527</v>
      </c>
      <c r="E226" s="67" t="s">
        <v>455</v>
      </c>
      <c r="F226" s="1" t="s">
        <v>225</v>
      </c>
      <c r="G226" s="2" t="s">
        <v>49</v>
      </c>
      <c r="H226" s="2"/>
      <c r="I226" s="25"/>
      <c r="J226" s="4"/>
      <c r="K226" s="2" t="s">
        <v>268</v>
      </c>
      <c r="L226" s="11"/>
      <c r="M226" s="144" t="s">
        <v>317</v>
      </c>
      <c r="N226" s="22">
        <f t="shared" si="8"/>
        <v>7110</v>
      </c>
      <c r="O226" s="115">
        <v>1710</v>
      </c>
      <c r="P226" s="163">
        <v>5400</v>
      </c>
      <c r="Q226" s="5"/>
      <c r="R226" s="204"/>
      <c r="S226" s="217"/>
      <c r="T226" s="218"/>
      <c r="U226" s="219"/>
      <c r="V226" s="77"/>
      <c r="W226" s="33"/>
      <c r="X226" s="12"/>
      <c r="Y226" s="18"/>
      <c r="Z226" s="186"/>
      <c r="AA226" s="83"/>
      <c r="AB226" s="83"/>
      <c r="AC226" s="83"/>
      <c r="AD226" s="186"/>
      <c r="AE226" s="186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17"/>
      <c r="BA226" s="157"/>
    </row>
    <row r="227" spans="1:53" ht="39">
      <c r="A227" s="4" t="s">
        <v>755</v>
      </c>
      <c r="B227" s="4"/>
      <c r="C227" s="2"/>
      <c r="D227" s="2" t="s">
        <v>527</v>
      </c>
      <c r="E227" s="67" t="s">
        <v>455</v>
      </c>
      <c r="F227" s="1" t="s">
        <v>87</v>
      </c>
      <c r="G227" s="2" t="s">
        <v>49</v>
      </c>
      <c r="H227" s="2"/>
      <c r="I227" s="25"/>
      <c r="J227" s="4"/>
      <c r="K227" s="2" t="s">
        <v>268</v>
      </c>
      <c r="L227" s="11"/>
      <c r="M227" s="144" t="s">
        <v>317</v>
      </c>
      <c r="N227" s="22">
        <f t="shared" si="8"/>
        <v>65000</v>
      </c>
      <c r="O227" s="115">
        <v>12000</v>
      </c>
      <c r="P227" s="163">
        <v>53000</v>
      </c>
      <c r="Q227" s="5"/>
      <c r="R227" s="204"/>
      <c r="S227" s="217"/>
      <c r="T227" s="218"/>
      <c r="U227" s="219"/>
      <c r="V227" s="77"/>
      <c r="W227" s="33"/>
      <c r="X227" s="12"/>
      <c r="Y227" s="18"/>
      <c r="Z227" s="186"/>
      <c r="AA227" s="83"/>
      <c r="AB227" s="83"/>
      <c r="AC227" s="83"/>
      <c r="AD227" s="186"/>
      <c r="AE227" s="186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17"/>
      <c r="BA227" s="157"/>
    </row>
    <row r="228" spans="1:53" ht="39">
      <c r="A228" s="4" t="s">
        <v>755</v>
      </c>
      <c r="B228" s="4"/>
      <c r="C228" s="2"/>
      <c r="D228" s="2" t="s">
        <v>527</v>
      </c>
      <c r="E228" s="67" t="s">
        <v>455</v>
      </c>
      <c r="F228" s="1" t="s">
        <v>543</v>
      </c>
      <c r="G228" s="2" t="s">
        <v>49</v>
      </c>
      <c r="H228" s="2"/>
      <c r="I228" s="25"/>
      <c r="J228" s="4"/>
      <c r="K228" s="2" t="s">
        <v>428</v>
      </c>
      <c r="L228" s="11"/>
      <c r="M228" s="152" t="s">
        <v>539</v>
      </c>
      <c r="N228" s="22">
        <f t="shared" si="8"/>
        <v>20640</v>
      </c>
      <c r="O228" s="115">
        <v>8600</v>
      </c>
      <c r="P228" s="163">
        <v>12040</v>
      </c>
      <c r="Q228" s="5"/>
      <c r="R228" s="204"/>
      <c r="S228" s="217"/>
      <c r="T228" s="218"/>
      <c r="U228" s="219"/>
      <c r="V228" s="77"/>
      <c r="W228" s="33"/>
      <c r="X228" s="12"/>
      <c r="Y228" s="18"/>
      <c r="Z228" s="186"/>
      <c r="AA228" s="83"/>
      <c r="AB228" s="83"/>
      <c r="AC228" s="83"/>
      <c r="AD228" s="186"/>
      <c r="AE228" s="186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17"/>
      <c r="BA228" s="157"/>
    </row>
    <row r="229" spans="1:53" ht="39">
      <c r="A229" s="4" t="s">
        <v>755</v>
      </c>
      <c r="B229" s="4"/>
      <c r="C229" s="2"/>
      <c r="D229" s="2" t="s">
        <v>527</v>
      </c>
      <c r="E229" s="67" t="s">
        <v>455</v>
      </c>
      <c r="F229" s="1" t="s">
        <v>544</v>
      </c>
      <c r="G229" s="2" t="s">
        <v>49</v>
      </c>
      <c r="H229" s="2"/>
      <c r="I229" s="25"/>
      <c r="J229" s="4"/>
      <c r="K229" s="2" t="s">
        <v>268</v>
      </c>
      <c r="L229" s="11"/>
      <c r="M229" s="144" t="s">
        <v>317</v>
      </c>
      <c r="N229" s="22">
        <f t="shared" si="8"/>
        <v>106400</v>
      </c>
      <c r="O229" s="115">
        <v>11400</v>
      </c>
      <c r="P229" s="163">
        <v>95000</v>
      </c>
      <c r="Q229" s="5"/>
      <c r="R229" s="204"/>
      <c r="S229" s="217"/>
      <c r="T229" s="218"/>
      <c r="U229" s="219"/>
      <c r="V229" s="77"/>
      <c r="W229" s="33"/>
      <c r="X229" s="12"/>
      <c r="Y229" s="18"/>
      <c r="Z229" s="186"/>
      <c r="AA229" s="83"/>
      <c r="AB229" s="83"/>
      <c r="AC229" s="83"/>
      <c r="AD229" s="186"/>
      <c r="AE229" s="186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17"/>
      <c r="BA229" s="157"/>
    </row>
    <row r="230" spans="1:53" ht="39">
      <c r="A230" s="4" t="s">
        <v>755</v>
      </c>
      <c r="B230" s="4"/>
      <c r="C230" s="2"/>
      <c r="D230" s="2" t="s">
        <v>527</v>
      </c>
      <c r="E230" s="67" t="s">
        <v>455</v>
      </c>
      <c r="F230" s="1" t="s">
        <v>710</v>
      </c>
      <c r="G230" s="2" t="s">
        <v>49</v>
      </c>
      <c r="H230" s="2"/>
      <c r="I230" s="25"/>
      <c r="J230" s="4"/>
      <c r="K230" s="2" t="s">
        <v>268</v>
      </c>
      <c r="L230" s="11"/>
      <c r="M230" s="144" t="s">
        <v>317</v>
      </c>
      <c r="N230" s="22">
        <f t="shared" si="8"/>
        <v>32004</v>
      </c>
      <c r="O230" s="115">
        <v>26964</v>
      </c>
      <c r="P230" s="163">
        <v>5040</v>
      </c>
      <c r="Q230" s="5"/>
      <c r="R230" s="204"/>
      <c r="S230" s="217"/>
      <c r="T230" s="218"/>
      <c r="U230" s="219"/>
      <c r="V230" s="77"/>
      <c r="W230" s="33"/>
      <c r="X230" s="12"/>
      <c r="Y230" s="18"/>
      <c r="Z230" s="186"/>
      <c r="AA230" s="83"/>
      <c r="AB230" s="83"/>
      <c r="AC230" s="83"/>
      <c r="AD230" s="186"/>
      <c r="AE230" s="186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17"/>
      <c r="BA230" s="157"/>
    </row>
    <row r="231" spans="1:53" ht="39">
      <c r="A231" s="4" t="s">
        <v>755</v>
      </c>
      <c r="B231" s="4"/>
      <c r="C231" s="2"/>
      <c r="D231" s="2" t="s">
        <v>527</v>
      </c>
      <c r="E231" s="67" t="s">
        <v>455</v>
      </c>
      <c r="F231" s="1" t="s">
        <v>221</v>
      </c>
      <c r="G231" s="2" t="s">
        <v>49</v>
      </c>
      <c r="H231" s="2"/>
      <c r="I231" s="25"/>
      <c r="J231" s="4"/>
      <c r="K231" s="2" t="s">
        <v>486</v>
      </c>
      <c r="L231" s="11"/>
      <c r="M231" s="152" t="s">
        <v>331</v>
      </c>
      <c r="N231" s="22">
        <f t="shared" si="8"/>
        <v>67700</v>
      </c>
      <c r="O231" s="115">
        <v>5700</v>
      </c>
      <c r="P231" s="163">
        <v>62000</v>
      </c>
      <c r="Q231" s="5"/>
      <c r="R231" s="204"/>
      <c r="S231" s="217"/>
      <c r="T231" s="218"/>
      <c r="U231" s="219"/>
      <c r="V231" s="77"/>
      <c r="W231" s="33"/>
      <c r="X231" s="12"/>
      <c r="Y231" s="18"/>
      <c r="Z231" s="186"/>
      <c r="AA231" s="83"/>
      <c r="AB231" s="83"/>
      <c r="AC231" s="83"/>
      <c r="AD231" s="186"/>
      <c r="AE231" s="186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17"/>
      <c r="BA231" s="157"/>
    </row>
    <row r="232" spans="1:53" ht="39">
      <c r="A232" s="4" t="s">
        <v>755</v>
      </c>
      <c r="B232" s="4"/>
      <c r="C232" s="2"/>
      <c r="D232" s="2" t="s">
        <v>527</v>
      </c>
      <c r="E232" s="67" t="s">
        <v>455</v>
      </c>
      <c r="F232" s="1" t="s">
        <v>222</v>
      </c>
      <c r="G232" s="2" t="s">
        <v>49</v>
      </c>
      <c r="H232" s="2"/>
      <c r="I232" s="25"/>
      <c r="J232" s="4"/>
      <c r="K232" s="2" t="s">
        <v>486</v>
      </c>
      <c r="L232" s="11"/>
      <c r="M232" s="152" t="s">
        <v>331</v>
      </c>
      <c r="N232" s="22">
        <f t="shared" si="8"/>
        <v>23780</v>
      </c>
      <c r="O232" s="115">
        <v>820</v>
      </c>
      <c r="P232" s="163">
        <v>22960</v>
      </c>
      <c r="Q232" s="5"/>
      <c r="R232" s="204"/>
      <c r="S232" s="217"/>
      <c r="T232" s="218"/>
      <c r="U232" s="219"/>
      <c r="V232" s="77"/>
      <c r="W232" s="33"/>
      <c r="X232" s="12"/>
      <c r="Y232" s="18"/>
      <c r="Z232" s="186"/>
      <c r="AA232" s="83"/>
      <c r="AB232" s="83"/>
      <c r="AC232" s="83"/>
      <c r="AD232" s="186"/>
      <c r="AE232" s="186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17"/>
      <c r="BA232" s="157"/>
    </row>
    <row r="233" spans="1:53" ht="39">
      <c r="A233" s="4" t="s">
        <v>755</v>
      </c>
      <c r="B233" s="4"/>
      <c r="C233" s="2"/>
      <c r="D233" s="2" t="s">
        <v>527</v>
      </c>
      <c r="E233" s="67" t="s">
        <v>455</v>
      </c>
      <c r="F233" s="1" t="s">
        <v>120</v>
      </c>
      <c r="G233" s="2" t="s">
        <v>49</v>
      </c>
      <c r="H233" s="2"/>
      <c r="I233" s="25"/>
      <c r="J233" s="4"/>
      <c r="K233" s="2" t="s">
        <v>600</v>
      </c>
      <c r="L233" s="11"/>
      <c r="M233" s="144" t="s">
        <v>542</v>
      </c>
      <c r="N233" s="22">
        <f t="shared" si="8"/>
        <v>49400</v>
      </c>
      <c r="O233" s="115">
        <v>13000</v>
      </c>
      <c r="P233" s="163">
        <v>36400</v>
      </c>
      <c r="Q233" s="5"/>
      <c r="R233" s="204"/>
      <c r="S233" s="217"/>
      <c r="T233" s="218"/>
      <c r="U233" s="219"/>
      <c r="V233" s="77"/>
      <c r="W233" s="33"/>
      <c r="X233" s="12"/>
      <c r="Y233" s="18"/>
      <c r="Z233" s="186"/>
      <c r="AA233" s="83"/>
      <c r="AB233" s="83"/>
      <c r="AC233" s="83"/>
      <c r="AD233" s="186"/>
      <c r="AE233" s="186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17"/>
      <c r="BA233" s="157"/>
    </row>
    <row r="234" spans="1:53" ht="39">
      <c r="A234" s="4" t="s">
        <v>755</v>
      </c>
      <c r="B234" s="4"/>
      <c r="C234" s="3"/>
      <c r="D234" s="2" t="s">
        <v>527</v>
      </c>
      <c r="E234" s="67" t="s">
        <v>455</v>
      </c>
      <c r="F234" s="1" t="s">
        <v>175</v>
      </c>
      <c r="G234" s="2" t="s">
        <v>49</v>
      </c>
      <c r="H234" s="2"/>
      <c r="I234" s="25"/>
      <c r="J234" s="4"/>
      <c r="K234" s="2" t="s">
        <v>600</v>
      </c>
      <c r="L234" s="11"/>
      <c r="M234" s="144" t="s">
        <v>542</v>
      </c>
      <c r="N234" s="22">
        <f t="shared" si="8"/>
        <v>13000</v>
      </c>
      <c r="O234" s="115">
        <v>0</v>
      </c>
      <c r="P234" s="163">
        <v>13000</v>
      </c>
      <c r="Q234" s="5"/>
      <c r="R234" s="204"/>
      <c r="S234" s="217"/>
      <c r="T234" s="218"/>
      <c r="U234" s="219"/>
      <c r="V234" s="77"/>
      <c r="W234" s="33"/>
      <c r="X234" s="12"/>
      <c r="Y234" s="18"/>
      <c r="Z234" s="186"/>
      <c r="AA234" s="83"/>
      <c r="AB234" s="83"/>
      <c r="AC234" s="83"/>
      <c r="AD234" s="186"/>
      <c r="AE234" s="186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17"/>
      <c r="BA234" s="157"/>
    </row>
    <row r="235" spans="1:53" ht="39">
      <c r="A235" s="4" t="s">
        <v>755</v>
      </c>
      <c r="B235" s="4"/>
      <c r="C235" s="3"/>
      <c r="D235" s="2" t="s">
        <v>527</v>
      </c>
      <c r="E235" s="67" t="s">
        <v>455</v>
      </c>
      <c r="F235" s="1" t="s">
        <v>176</v>
      </c>
      <c r="G235" s="2" t="s">
        <v>49</v>
      </c>
      <c r="H235" s="2"/>
      <c r="I235" s="25"/>
      <c r="J235" s="4"/>
      <c r="K235" s="2" t="s">
        <v>428</v>
      </c>
      <c r="L235" s="11"/>
      <c r="M235" s="152" t="s">
        <v>539</v>
      </c>
      <c r="N235" s="22">
        <f t="shared" si="8"/>
        <v>22360</v>
      </c>
      <c r="O235" s="115">
        <v>1720</v>
      </c>
      <c r="P235" s="163">
        <v>20640</v>
      </c>
      <c r="Q235" s="5"/>
      <c r="R235" s="204"/>
      <c r="S235" s="217"/>
      <c r="T235" s="218"/>
      <c r="U235" s="219"/>
      <c r="V235" s="77"/>
      <c r="W235" s="33"/>
      <c r="X235" s="12"/>
      <c r="Y235" s="18"/>
      <c r="Z235" s="186"/>
      <c r="AA235" s="83"/>
      <c r="AB235" s="83"/>
      <c r="AC235" s="83"/>
      <c r="AD235" s="186"/>
      <c r="AE235" s="186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17"/>
      <c r="BA235" s="157"/>
    </row>
    <row r="236" spans="1:53" ht="39">
      <c r="A236" s="4" t="s">
        <v>755</v>
      </c>
      <c r="B236" s="4"/>
      <c r="C236" s="3"/>
      <c r="D236" s="2" t="s">
        <v>527</v>
      </c>
      <c r="E236" s="67" t="s">
        <v>455</v>
      </c>
      <c r="F236" s="1" t="s">
        <v>177</v>
      </c>
      <c r="G236" s="2" t="s">
        <v>49</v>
      </c>
      <c r="H236" s="2"/>
      <c r="I236" s="25"/>
      <c r="J236" s="4"/>
      <c r="K236" s="2" t="s">
        <v>486</v>
      </c>
      <c r="L236" s="11"/>
      <c r="M236" s="152" t="s">
        <v>331</v>
      </c>
      <c r="N236" s="22">
        <f t="shared" si="8"/>
        <v>110000</v>
      </c>
      <c r="O236" s="115">
        <v>0</v>
      </c>
      <c r="P236" s="163">
        <v>110000</v>
      </c>
      <c r="Q236" s="5"/>
      <c r="R236" s="204"/>
      <c r="S236" s="217"/>
      <c r="T236" s="218"/>
      <c r="U236" s="219"/>
      <c r="V236" s="77"/>
      <c r="W236" s="33"/>
      <c r="X236" s="12"/>
      <c r="Y236" s="18"/>
      <c r="Z236" s="186"/>
      <c r="AA236" s="83"/>
      <c r="AB236" s="83"/>
      <c r="AC236" s="83"/>
      <c r="AD236" s="186"/>
      <c r="AE236" s="186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17"/>
      <c r="BA236" s="157"/>
    </row>
    <row r="237" spans="1:53" ht="39">
      <c r="A237" s="4" t="s">
        <v>755</v>
      </c>
      <c r="B237" s="4"/>
      <c r="C237" s="3"/>
      <c r="D237" s="2" t="s">
        <v>527</v>
      </c>
      <c r="E237" s="67" t="s">
        <v>455</v>
      </c>
      <c r="F237" s="1" t="s">
        <v>178</v>
      </c>
      <c r="G237" s="2" t="s">
        <v>49</v>
      </c>
      <c r="H237" s="2"/>
      <c r="I237" s="25"/>
      <c r="J237" s="4"/>
      <c r="K237" s="2" t="s">
        <v>486</v>
      </c>
      <c r="L237" s="11"/>
      <c r="M237" s="152" t="s">
        <v>331</v>
      </c>
      <c r="N237" s="22">
        <f t="shared" si="8"/>
        <v>52904</v>
      </c>
      <c r="O237" s="115">
        <v>6224</v>
      </c>
      <c r="P237" s="163">
        <v>46680</v>
      </c>
      <c r="Q237" s="5"/>
      <c r="R237" s="204"/>
      <c r="S237" s="217"/>
      <c r="T237" s="218"/>
      <c r="U237" s="219"/>
      <c r="V237" s="77"/>
      <c r="W237" s="33"/>
      <c r="X237" s="12"/>
      <c r="Y237" s="18"/>
      <c r="Z237" s="186"/>
      <c r="AA237" s="83"/>
      <c r="AB237" s="83"/>
      <c r="AC237" s="83"/>
      <c r="AD237" s="186"/>
      <c r="AE237" s="186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17"/>
      <c r="BA237" s="157"/>
    </row>
    <row r="238" spans="1:53" ht="39">
      <c r="A238" s="4" t="s">
        <v>755</v>
      </c>
      <c r="B238" s="4"/>
      <c r="C238" s="3"/>
      <c r="D238" s="2" t="s">
        <v>527</v>
      </c>
      <c r="E238" s="67" t="s">
        <v>455</v>
      </c>
      <c r="F238" s="1" t="s">
        <v>179</v>
      </c>
      <c r="G238" s="2" t="s">
        <v>49</v>
      </c>
      <c r="H238" s="2"/>
      <c r="I238" s="25"/>
      <c r="J238" s="4"/>
      <c r="K238" s="2" t="s">
        <v>473</v>
      </c>
      <c r="L238" s="11"/>
      <c r="M238" s="82" t="s">
        <v>62</v>
      </c>
      <c r="N238" s="22">
        <f t="shared" si="8"/>
        <v>94800</v>
      </c>
      <c r="O238" s="115">
        <v>1300</v>
      </c>
      <c r="P238" s="163">
        <v>93500</v>
      </c>
      <c r="Q238" s="5"/>
      <c r="R238" s="204"/>
      <c r="S238" s="217"/>
      <c r="T238" s="218"/>
      <c r="U238" s="219"/>
      <c r="V238" s="77"/>
      <c r="W238" s="33"/>
      <c r="X238" s="12"/>
      <c r="Y238" s="18"/>
      <c r="Z238" s="186"/>
      <c r="AA238" s="83"/>
      <c r="AB238" s="83"/>
      <c r="AC238" s="83"/>
      <c r="AD238" s="186"/>
      <c r="AE238" s="186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17"/>
      <c r="BA238" s="157"/>
    </row>
    <row r="239" spans="1:53" ht="39">
      <c r="A239" s="4" t="s">
        <v>755</v>
      </c>
      <c r="B239" s="4"/>
      <c r="C239" s="3"/>
      <c r="D239" s="2" t="s">
        <v>527</v>
      </c>
      <c r="E239" s="67" t="s">
        <v>455</v>
      </c>
      <c r="F239" s="1" t="s">
        <v>14</v>
      </c>
      <c r="G239" s="2" t="s">
        <v>49</v>
      </c>
      <c r="H239" s="2"/>
      <c r="I239" s="25"/>
      <c r="J239" s="4"/>
      <c r="K239" s="2" t="s">
        <v>486</v>
      </c>
      <c r="L239" s="11"/>
      <c r="M239" s="152" t="s">
        <v>331</v>
      </c>
      <c r="N239" s="22">
        <f t="shared" si="8"/>
        <v>45540</v>
      </c>
      <c r="O239" s="115">
        <v>5940</v>
      </c>
      <c r="P239" s="163">
        <v>39600</v>
      </c>
      <c r="Q239" s="5"/>
      <c r="R239" s="204"/>
      <c r="S239" s="217"/>
      <c r="T239" s="218"/>
      <c r="U239" s="219"/>
      <c r="V239" s="77"/>
      <c r="W239" s="33"/>
      <c r="X239" s="12"/>
      <c r="Y239" s="18"/>
      <c r="Z239" s="186"/>
      <c r="AA239" s="83"/>
      <c r="AB239" s="83"/>
      <c r="AC239" s="83"/>
      <c r="AD239" s="186"/>
      <c r="AE239" s="186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17"/>
      <c r="BA239" s="157"/>
    </row>
    <row r="240" spans="1:53" ht="39">
      <c r="A240" s="4" t="s">
        <v>755</v>
      </c>
      <c r="B240" s="4"/>
      <c r="C240" s="3"/>
      <c r="D240" s="2" t="s">
        <v>527</v>
      </c>
      <c r="E240" s="67" t="s">
        <v>455</v>
      </c>
      <c r="F240" s="1" t="s">
        <v>15</v>
      </c>
      <c r="G240" s="2" t="s">
        <v>49</v>
      </c>
      <c r="H240" s="2"/>
      <c r="I240" s="25"/>
      <c r="J240" s="4"/>
      <c r="K240" s="2" t="s">
        <v>486</v>
      </c>
      <c r="L240" s="11"/>
      <c r="M240" s="152" t="s">
        <v>331</v>
      </c>
      <c r="N240" s="22">
        <f t="shared" si="8"/>
        <v>17820</v>
      </c>
      <c r="O240" s="115">
        <v>1980</v>
      </c>
      <c r="P240" s="163">
        <v>15840</v>
      </c>
      <c r="Q240" s="5"/>
      <c r="R240" s="204"/>
      <c r="S240" s="217"/>
      <c r="T240" s="218"/>
      <c r="U240" s="219"/>
      <c r="V240" s="77"/>
      <c r="W240" s="33"/>
      <c r="X240" s="12"/>
      <c r="Y240" s="18"/>
      <c r="Z240" s="186"/>
      <c r="AA240" s="83"/>
      <c r="AB240" s="83"/>
      <c r="AC240" s="83"/>
      <c r="AD240" s="186"/>
      <c r="AE240" s="186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17"/>
      <c r="BA240" s="157"/>
    </row>
    <row r="241" spans="1:53" ht="39">
      <c r="A241" s="4" t="s">
        <v>755</v>
      </c>
      <c r="B241" s="4"/>
      <c r="C241" s="3"/>
      <c r="D241" s="2" t="s">
        <v>527</v>
      </c>
      <c r="E241" s="67" t="s">
        <v>455</v>
      </c>
      <c r="F241" s="1" t="s">
        <v>73</v>
      </c>
      <c r="G241" s="2" t="s">
        <v>49</v>
      </c>
      <c r="H241" s="2"/>
      <c r="I241" s="25"/>
      <c r="J241" s="4"/>
      <c r="K241" s="3" t="s">
        <v>474</v>
      </c>
      <c r="L241" s="11"/>
      <c r="M241" s="152" t="s">
        <v>334</v>
      </c>
      <c r="N241" s="22">
        <f t="shared" si="8"/>
        <v>51200</v>
      </c>
      <c r="O241" s="115">
        <v>6200</v>
      </c>
      <c r="P241" s="163">
        <v>45000</v>
      </c>
      <c r="Q241" s="5"/>
      <c r="R241" s="204"/>
      <c r="S241" s="217"/>
      <c r="T241" s="218"/>
      <c r="U241" s="219"/>
      <c r="V241" s="77"/>
      <c r="W241" s="33"/>
      <c r="X241" s="12"/>
      <c r="Y241" s="18"/>
      <c r="Z241" s="186"/>
      <c r="AA241" s="83"/>
      <c r="AB241" s="83"/>
      <c r="AC241" s="83"/>
      <c r="AD241" s="186"/>
      <c r="AE241" s="186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17"/>
      <c r="BA241" s="157"/>
    </row>
    <row r="242" spans="1:53" ht="39">
      <c r="A242" s="4" t="s">
        <v>755</v>
      </c>
      <c r="B242" s="4"/>
      <c r="C242" s="2"/>
      <c r="D242" s="2" t="s">
        <v>527</v>
      </c>
      <c r="E242" s="67" t="s">
        <v>455</v>
      </c>
      <c r="F242" s="1" t="s">
        <v>74</v>
      </c>
      <c r="G242" s="2" t="s">
        <v>49</v>
      </c>
      <c r="H242" s="2"/>
      <c r="I242" s="25"/>
      <c r="J242" s="4"/>
      <c r="K242" s="2" t="s">
        <v>267</v>
      </c>
      <c r="L242" s="11"/>
      <c r="M242" s="152" t="s">
        <v>197</v>
      </c>
      <c r="N242" s="22">
        <f t="shared" si="8"/>
        <v>25024</v>
      </c>
      <c r="O242" s="115">
        <v>11424</v>
      </c>
      <c r="P242" s="163">
        <v>13600</v>
      </c>
      <c r="Q242" s="5"/>
      <c r="R242" s="204"/>
      <c r="S242" s="217"/>
      <c r="T242" s="218"/>
      <c r="U242" s="219"/>
      <c r="V242" s="77"/>
      <c r="W242" s="33"/>
      <c r="X242" s="12"/>
      <c r="Y242" s="18"/>
      <c r="Z242" s="186"/>
      <c r="AA242" s="83"/>
      <c r="AB242" s="83"/>
      <c r="AC242" s="83"/>
      <c r="AD242" s="186"/>
      <c r="AE242" s="186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17"/>
      <c r="BA242" s="157"/>
    </row>
    <row r="243" spans="1:53" ht="39">
      <c r="A243" s="4" t="s">
        <v>755</v>
      </c>
      <c r="B243" s="4"/>
      <c r="C243" s="2"/>
      <c r="D243" s="2" t="s">
        <v>527</v>
      </c>
      <c r="E243" s="67" t="s">
        <v>455</v>
      </c>
      <c r="F243" s="1" t="s">
        <v>75</v>
      </c>
      <c r="G243" s="2" t="s">
        <v>49</v>
      </c>
      <c r="H243" s="2"/>
      <c r="I243" s="25"/>
      <c r="J243" s="4"/>
      <c r="K243" s="2" t="s">
        <v>486</v>
      </c>
      <c r="L243" s="11"/>
      <c r="M243" s="152" t="s">
        <v>331</v>
      </c>
      <c r="N243" s="22">
        <f t="shared" si="8"/>
        <v>111720</v>
      </c>
      <c r="O243" s="115">
        <v>49000</v>
      </c>
      <c r="P243" s="163">
        <v>62720</v>
      </c>
      <c r="Q243" s="5"/>
      <c r="R243" s="204"/>
      <c r="S243" s="217"/>
      <c r="T243" s="218"/>
      <c r="U243" s="219"/>
      <c r="V243" s="77"/>
      <c r="W243" s="33"/>
      <c r="X243" s="12"/>
      <c r="Y243" s="18"/>
      <c r="Z243" s="186"/>
      <c r="AA243" s="83"/>
      <c r="AB243" s="83"/>
      <c r="AC243" s="83"/>
      <c r="AD243" s="186"/>
      <c r="AE243" s="186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17"/>
      <c r="BA243" s="157"/>
    </row>
    <row r="244" spans="1:53" ht="39">
      <c r="A244" s="4" t="s">
        <v>755</v>
      </c>
      <c r="B244" s="4"/>
      <c r="C244" s="2"/>
      <c r="D244" s="2" t="s">
        <v>527</v>
      </c>
      <c r="E244" s="67" t="s">
        <v>455</v>
      </c>
      <c r="F244" s="1" t="s">
        <v>76</v>
      </c>
      <c r="G244" s="2" t="s">
        <v>49</v>
      </c>
      <c r="H244" s="2"/>
      <c r="I244" s="25"/>
      <c r="J244" s="4"/>
      <c r="K244" s="2" t="s">
        <v>486</v>
      </c>
      <c r="L244" s="11"/>
      <c r="M244" s="152" t="s">
        <v>331</v>
      </c>
      <c r="N244" s="22">
        <f t="shared" si="8"/>
        <v>1960</v>
      </c>
      <c r="O244" s="115">
        <v>0</v>
      </c>
      <c r="P244" s="163">
        <v>1960</v>
      </c>
      <c r="Q244" s="5"/>
      <c r="R244" s="204"/>
      <c r="S244" s="217"/>
      <c r="T244" s="218"/>
      <c r="U244" s="219"/>
      <c r="V244" s="77"/>
      <c r="W244" s="33"/>
      <c r="X244" s="12"/>
      <c r="Y244" s="18"/>
      <c r="Z244" s="186"/>
      <c r="AA244" s="83"/>
      <c r="AB244" s="83"/>
      <c r="AC244" s="83"/>
      <c r="AD244" s="186"/>
      <c r="AE244" s="186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17"/>
      <c r="BA244" s="157"/>
    </row>
    <row r="245" spans="1:53" ht="39">
      <c r="A245" s="4" t="s">
        <v>755</v>
      </c>
      <c r="B245" s="4"/>
      <c r="C245" s="2"/>
      <c r="D245" s="2" t="s">
        <v>527</v>
      </c>
      <c r="E245" s="67" t="s">
        <v>455</v>
      </c>
      <c r="F245" s="1" t="s">
        <v>77</v>
      </c>
      <c r="G245" s="2" t="s">
        <v>49</v>
      </c>
      <c r="H245" s="2"/>
      <c r="I245" s="25"/>
      <c r="J245" s="4"/>
      <c r="K245" s="2" t="s">
        <v>267</v>
      </c>
      <c r="L245" s="11"/>
      <c r="M245" s="152" t="s">
        <v>197</v>
      </c>
      <c r="N245" s="22">
        <f t="shared" si="8"/>
        <v>8051.2</v>
      </c>
      <c r="O245" s="115">
        <v>2131.2</v>
      </c>
      <c r="P245" s="163">
        <v>5920</v>
      </c>
      <c r="Q245" s="5"/>
      <c r="R245" s="204"/>
      <c r="S245" s="217"/>
      <c r="T245" s="218"/>
      <c r="U245" s="219"/>
      <c r="V245" s="77"/>
      <c r="W245" s="33"/>
      <c r="X245" s="12"/>
      <c r="Y245" s="18"/>
      <c r="Z245" s="186"/>
      <c r="AA245" s="83"/>
      <c r="AB245" s="83"/>
      <c r="AC245" s="83"/>
      <c r="AD245" s="186"/>
      <c r="AE245" s="186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17"/>
      <c r="BA245" s="157"/>
    </row>
    <row r="246" spans="1:53" ht="39">
      <c r="A246" s="4" t="s">
        <v>755</v>
      </c>
      <c r="B246" s="4"/>
      <c r="C246" s="2"/>
      <c r="D246" s="2" t="s">
        <v>527</v>
      </c>
      <c r="E246" s="67" t="s">
        <v>455</v>
      </c>
      <c r="F246" s="1" t="s">
        <v>351</v>
      </c>
      <c r="G246" s="2" t="s">
        <v>49</v>
      </c>
      <c r="H246" s="2"/>
      <c r="I246" s="25"/>
      <c r="J246" s="4"/>
      <c r="K246" s="2" t="s">
        <v>486</v>
      </c>
      <c r="L246" s="11"/>
      <c r="M246" s="152" t="s">
        <v>331</v>
      </c>
      <c r="N246" s="22">
        <f t="shared" si="8"/>
        <v>8800</v>
      </c>
      <c r="O246" s="115">
        <v>0</v>
      </c>
      <c r="P246" s="163">
        <v>8800</v>
      </c>
      <c r="Q246" s="5"/>
      <c r="R246" s="204"/>
      <c r="S246" s="217"/>
      <c r="T246" s="218"/>
      <c r="U246" s="219"/>
      <c r="V246" s="77"/>
      <c r="W246" s="33"/>
      <c r="X246" s="12"/>
      <c r="Y246" s="18"/>
      <c r="Z246" s="186"/>
      <c r="AA246" s="83"/>
      <c r="AB246" s="83"/>
      <c r="AC246" s="83"/>
      <c r="AD246" s="186"/>
      <c r="AE246" s="186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17"/>
      <c r="BA246" s="157"/>
    </row>
    <row r="247" spans="1:53" ht="39">
      <c r="A247" s="4" t="s">
        <v>755</v>
      </c>
      <c r="B247" s="4"/>
      <c r="C247" s="2"/>
      <c r="D247" s="2" t="s">
        <v>527</v>
      </c>
      <c r="E247" s="67" t="s">
        <v>455</v>
      </c>
      <c r="F247" s="1" t="s">
        <v>91</v>
      </c>
      <c r="G247" s="2" t="s">
        <v>49</v>
      </c>
      <c r="H247" s="2"/>
      <c r="I247" s="25"/>
      <c r="J247" s="4"/>
      <c r="K247" s="2" t="s">
        <v>486</v>
      </c>
      <c r="L247" s="11"/>
      <c r="M247" s="152" t="s">
        <v>331</v>
      </c>
      <c r="N247" s="22">
        <f t="shared" si="8"/>
        <v>77760</v>
      </c>
      <c r="O247" s="115">
        <v>0</v>
      </c>
      <c r="P247" s="163">
        <v>77760</v>
      </c>
      <c r="Q247" s="5"/>
      <c r="R247" s="204"/>
      <c r="S247" s="217"/>
      <c r="T247" s="218"/>
      <c r="U247" s="219"/>
      <c r="V247" s="77"/>
      <c r="W247" s="33"/>
      <c r="X247" s="12"/>
      <c r="Y247" s="18"/>
      <c r="Z247" s="186"/>
      <c r="AA247" s="83"/>
      <c r="AB247" s="83"/>
      <c r="AC247" s="83"/>
      <c r="AD247" s="186"/>
      <c r="AE247" s="186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17"/>
      <c r="BA247" s="157"/>
    </row>
    <row r="248" spans="1:53" ht="39">
      <c r="A248" s="4" t="s">
        <v>755</v>
      </c>
      <c r="B248" s="4"/>
      <c r="C248" s="2"/>
      <c r="D248" s="2" t="s">
        <v>527</v>
      </c>
      <c r="E248" s="67" t="s">
        <v>455</v>
      </c>
      <c r="F248" s="1" t="s">
        <v>92</v>
      </c>
      <c r="G248" s="2" t="s">
        <v>49</v>
      </c>
      <c r="H248" s="2"/>
      <c r="I248" s="25"/>
      <c r="J248" s="4"/>
      <c r="K248" s="2" t="s">
        <v>486</v>
      </c>
      <c r="L248" s="11"/>
      <c r="M248" s="152" t="s">
        <v>331</v>
      </c>
      <c r="N248" s="22">
        <f t="shared" si="8"/>
        <v>21960</v>
      </c>
      <c r="O248" s="115">
        <v>0</v>
      </c>
      <c r="P248" s="163">
        <v>21960</v>
      </c>
      <c r="Q248" s="5"/>
      <c r="R248" s="204"/>
      <c r="S248" s="217"/>
      <c r="T248" s="218"/>
      <c r="U248" s="219"/>
      <c r="V248" s="77"/>
      <c r="W248" s="33"/>
      <c r="X248" s="12"/>
      <c r="Y248" s="18"/>
      <c r="Z248" s="186"/>
      <c r="AA248" s="83"/>
      <c r="AB248" s="83"/>
      <c r="AC248" s="83"/>
      <c r="AD248" s="186"/>
      <c r="AE248" s="186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17"/>
      <c r="BA248" s="157"/>
    </row>
    <row r="249" spans="1:53" ht="39">
      <c r="A249" s="4" t="s">
        <v>755</v>
      </c>
      <c r="B249" s="4"/>
      <c r="C249" s="2"/>
      <c r="D249" s="2" t="s">
        <v>527</v>
      </c>
      <c r="E249" s="67" t="s">
        <v>455</v>
      </c>
      <c r="F249" s="1" t="s">
        <v>248</v>
      </c>
      <c r="G249" s="2" t="s">
        <v>49</v>
      </c>
      <c r="H249" s="2"/>
      <c r="I249" s="25"/>
      <c r="J249" s="4"/>
      <c r="K249" s="2" t="s">
        <v>486</v>
      </c>
      <c r="L249" s="11"/>
      <c r="M249" s="152" t="s">
        <v>331</v>
      </c>
      <c r="N249" s="22">
        <f t="shared" si="8"/>
        <v>53880</v>
      </c>
      <c r="O249" s="115">
        <v>0</v>
      </c>
      <c r="P249" s="163">
        <v>53880</v>
      </c>
      <c r="Q249" s="5"/>
      <c r="R249" s="204"/>
      <c r="S249" s="217"/>
      <c r="T249" s="218"/>
      <c r="U249" s="219"/>
      <c r="V249" s="77"/>
      <c r="W249" s="33"/>
      <c r="X249" s="12"/>
      <c r="Y249" s="18"/>
      <c r="Z249" s="186"/>
      <c r="AA249" s="83"/>
      <c r="AB249" s="83"/>
      <c r="AC249" s="83"/>
      <c r="AD249" s="186"/>
      <c r="AE249" s="186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17"/>
      <c r="BA249" s="157"/>
    </row>
    <row r="250" spans="1:53" ht="39">
      <c r="A250" s="4" t="s">
        <v>755</v>
      </c>
      <c r="B250" s="4"/>
      <c r="C250" s="2"/>
      <c r="D250" s="2" t="s">
        <v>527</v>
      </c>
      <c r="E250" s="67" t="s">
        <v>455</v>
      </c>
      <c r="F250" s="1" t="s">
        <v>663</v>
      </c>
      <c r="G250" s="2" t="s">
        <v>49</v>
      </c>
      <c r="H250" s="2"/>
      <c r="I250" s="25"/>
      <c r="J250" s="4"/>
      <c r="K250" s="2" t="s">
        <v>267</v>
      </c>
      <c r="L250" s="11"/>
      <c r="M250" s="152" t="s">
        <v>197</v>
      </c>
      <c r="N250" s="22">
        <f t="shared" si="8"/>
        <v>10290</v>
      </c>
      <c r="O250" s="115">
        <v>7770</v>
      </c>
      <c r="P250" s="163">
        <v>2520</v>
      </c>
      <c r="Q250" s="5"/>
      <c r="R250" s="204"/>
      <c r="S250" s="217"/>
      <c r="T250" s="218"/>
      <c r="U250" s="219"/>
      <c r="V250" s="77"/>
      <c r="W250" s="33"/>
      <c r="X250" s="12"/>
      <c r="Y250" s="18"/>
      <c r="Z250" s="186"/>
      <c r="AA250" s="83"/>
      <c r="AB250" s="83"/>
      <c r="AC250" s="83"/>
      <c r="AD250" s="186"/>
      <c r="AE250" s="186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17"/>
      <c r="BA250" s="157"/>
    </row>
    <row r="251" spans="1:53" ht="39">
      <c r="A251" s="4" t="s">
        <v>755</v>
      </c>
      <c r="B251" s="4"/>
      <c r="C251" s="2"/>
      <c r="D251" s="2" t="s">
        <v>527</v>
      </c>
      <c r="E251" s="67" t="s">
        <v>455</v>
      </c>
      <c r="F251" s="1" t="s">
        <v>664</v>
      </c>
      <c r="G251" s="2" t="s">
        <v>49</v>
      </c>
      <c r="H251" s="2"/>
      <c r="I251" s="25"/>
      <c r="J251" s="4"/>
      <c r="K251" s="2" t="s">
        <v>267</v>
      </c>
      <c r="L251" s="11"/>
      <c r="M251" s="152" t="s">
        <v>197</v>
      </c>
      <c r="N251" s="22">
        <f t="shared" si="8"/>
        <v>0</v>
      </c>
      <c r="O251" s="115">
        <v>0</v>
      </c>
      <c r="P251" s="163">
        <v>0</v>
      </c>
      <c r="Q251" s="5"/>
      <c r="R251" s="204"/>
      <c r="S251" s="217"/>
      <c r="T251" s="218"/>
      <c r="U251" s="219"/>
      <c r="V251" s="77"/>
      <c r="W251" s="33"/>
      <c r="X251" s="12"/>
      <c r="Y251" s="18"/>
      <c r="Z251" s="186"/>
      <c r="AA251" s="83"/>
      <c r="AB251" s="83"/>
      <c r="AC251" s="83"/>
      <c r="AD251" s="186"/>
      <c r="AE251" s="186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17"/>
      <c r="BA251" s="157"/>
    </row>
    <row r="252" spans="1:53" ht="39">
      <c r="A252" s="4" t="s">
        <v>755</v>
      </c>
      <c r="B252" s="4"/>
      <c r="C252" s="2"/>
      <c r="D252" s="2" t="s">
        <v>527</v>
      </c>
      <c r="E252" s="67" t="s">
        <v>455</v>
      </c>
      <c r="F252" s="1" t="s">
        <v>665</v>
      </c>
      <c r="G252" s="2" t="s">
        <v>49</v>
      </c>
      <c r="H252" s="2"/>
      <c r="I252" s="25"/>
      <c r="J252" s="4"/>
      <c r="K252" s="2" t="s">
        <v>268</v>
      </c>
      <c r="L252" s="11"/>
      <c r="M252" s="144" t="s">
        <v>317</v>
      </c>
      <c r="N252" s="22">
        <f t="shared" si="8"/>
        <v>29702.4</v>
      </c>
      <c r="O252" s="115">
        <v>6854.4</v>
      </c>
      <c r="P252" s="163">
        <v>22848</v>
      </c>
      <c r="Q252" s="5"/>
      <c r="R252" s="204"/>
      <c r="S252" s="217"/>
      <c r="T252" s="218"/>
      <c r="U252" s="219"/>
      <c r="V252" s="77"/>
      <c r="W252" s="33"/>
      <c r="X252" s="12"/>
      <c r="Y252" s="18"/>
      <c r="Z252" s="186"/>
      <c r="AA252" s="83"/>
      <c r="AB252" s="83"/>
      <c r="AC252" s="83"/>
      <c r="AD252" s="186"/>
      <c r="AE252" s="186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17"/>
      <c r="BA252" s="157"/>
    </row>
    <row r="253" spans="1:53" ht="39">
      <c r="A253" s="4" t="s">
        <v>755</v>
      </c>
      <c r="B253" s="4"/>
      <c r="C253" s="2"/>
      <c r="D253" s="2" t="s">
        <v>527</v>
      </c>
      <c r="E253" s="67" t="s">
        <v>455</v>
      </c>
      <c r="F253" s="1" t="s">
        <v>666</v>
      </c>
      <c r="G253" s="2" t="s">
        <v>49</v>
      </c>
      <c r="H253" s="2"/>
      <c r="I253" s="25"/>
      <c r="J253" s="4"/>
      <c r="K253" s="2" t="s">
        <v>267</v>
      </c>
      <c r="L253" s="11"/>
      <c r="M253" s="152" t="s">
        <v>197</v>
      </c>
      <c r="N253" s="22">
        <f t="shared" si="8"/>
        <v>19710</v>
      </c>
      <c r="O253" s="115">
        <v>1260</v>
      </c>
      <c r="P253" s="163">
        <v>18450</v>
      </c>
      <c r="Q253" s="5"/>
      <c r="R253" s="204"/>
      <c r="S253" s="217"/>
      <c r="T253" s="218"/>
      <c r="U253" s="219"/>
      <c r="V253" s="77"/>
      <c r="W253" s="33"/>
      <c r="X253" s="12"/>
      <c r="Y253" s="18"/>
      <c r="Z253" s="186"/>
      <c r="AA253" s="83"/>
      <c r="AB253" s="83"/>
      <c r="AC253" s="83"/>
      <c r="AD253" s="186"/>
      <c r="AE253" s="186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17"/>
      <c r="BA253" s="157"/>
    </row>
    <row r="254" spans="1:53" ht="39">
      <c r="A254" s="4" t="s">
        <v>755</v>
      </c>
      <c r="B254" s="4"/>
      <c r="C254" s="2"/>
      <c r="D254" s="2" t="s">
        <v>527</v>
      </c>
      <c r="E254" s="67" t="s">
        <v>455</v>
      </c>
      <c r="F254" s="1" t="s">
        <v>667</v>
      </c>
      <c r="G254" s="2" t="s">
        <v>49</v>
      </c>
      <c r="H254" s="2"/>
      <c r="I254" s="25"/>
      <c r="J254" s="4"/>
      <c r="K254" s="2" t="s">
        <v>267</v>
      </c>
      <c r="L254" s="11"/>
      <c r="M254" s="152" t="s">
        <v>197</v>
      </c>
      <c r="N254" s="22">
        <f t="shared" si="8"/>
        <v>8075.2</v>
      </c>
      <c r="O254" s="115">
        <v>2307.2</v>
      </c>
      <c r="P254" s="163">
        <v>5768</v>
      </c>
      <c r="Q254" s="5"/>
      <c r="R254" s="204"/>
      <c r="S254" s="217"/>
      <c r="T254" s="218"/>
      <c r="U254" s="219"/>
      <c r="V254" s="77"/>
      <c r="W254" s="33"/>
      <c r="X254" s="12"/>
      <c r="Y254" s="18"/>
      <c r="Z254" s="186"/>
      <c r="AA254" s="83"/>
      <c r="AB254" s="83"/>
      <c r="AC254" s="83"/>
      <c r="AD254" s="186"/>
      <c r="AE254" s="186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17"/>
      <c r="BA254" s="157"/>
    </row>
    <row r="255" spans="1:53" ht="39">
      <c r="A255" s="4" t="s">
        <v>755</v>
      </c>
      <c r="B255" s="4"/>
      <c r="C255" s="2"/>
      <c r="D255" s="2" t="s">
        <v>527</v>
      </c>
      <c r="E255" s="67" t="s">
        <v>455</v>
      </c>
      <c r="F255" s="1" t="s">
        <v>234</v>
      </c>
      <c r="G255" s="2" t="s">
        <v>49</v>
      </c>
      <c r="H255" s="2"/>
      <c r="I255" s="25"/>
      <c r="J255" s="4"/>
      <c r="K255" s="2" t="s">
        <v>428</v>
      </c>
      <c r="L255" s="11"/>
      <c r="M255" s="152" t="s">
        <v>539</v>
      </c>
      <c r="N255" s="22">
        <f t="shared" si="8"/>
        <v>74760</v>
      </c>
      <c r="O255" s="115">
        <v>39160</v>
      </c>
      <c r="P255" s="163">
        <v>35600</v>
      </c>
      <c r="Q255" s="5"/>
      <c r="R255" s="204"/>
      <c r="S255" s="217"/>
      <c r="T255" s="218"/>
      <c r="U255" s="219"/>
      <c r="V255" s="77"/>
      <c r="W255" s="33"/>
      <c r="X255" s="12"/>
      <c r="Y255" s="18"/>
      <c r="Z255" s="186"/>
      <c r="AA255" s="83"/>
      <c r="AB255" s="83"/>
      <c r="AC255" s="83"/>
      <c r="AD255" s="186"/>
      <c r="AE255" s="186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17"/>
      <c r="BA255" s="157"/>
    </row>
    <row r="256" spans="1:53" ht="39">
      <c r="A256" s="4" t="s">
        <v>755</v>
      </c>
      <c r="B256" s="4"/>
      <c r="C256" s="2"/>
      <c r="D256" s="2" t="s">
        <v>527</v>
      </c>
      <c r="E256" s="67" t="s">
        <v>455</v>
      </c>
      <c r="F256" s="1" t="s">
        <v>264</v>
      </c>
      <c r="G256" s="2" t="s">
        <v>49</v>
      </c>
      <c r="H256" s="2"/>
      <c r="I256" s="25"/>
      <c r="J256" s="4"/>
      <c r="K256" s="2" t="s">
        <v>601</v>
      </c>
      <c r="L256" s="11"/>
      <c r="M256" s="152" t="s">
        <v>191</v>
      </c>
      <c r="N256" s="22">
        <f t="shared" si="8"/>
        <v>6192</v>
      </c>
      <c r="O256" s="115">
        <v>1032</v>
      </c>
      <c r="P256" s="163">
        <v>5160</v>
      </c>
      <c r="Q256" s="5"/>
      <c r="R256" s="204"/>
      <c r="S256" s="217"/>
      <c r="T256" s="218"/>
      <c r="U256" s="219"/>
      <c r="V256" s="77"/>
      <c r="W256" s="33"/>
      <c r="X256" s="12"/>
      <c r="Y256" s="18"/>
      <c r="Z256" s="186"/>
      <c r="AA256" s="83"/>
      <c r="AB256" s="83"/>
      <c r="AC256" s="83"/>
      <c r="AD256" s="186"/>
      <c r="AE256" s="186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17"/>
      <c r="BA256" s="157"/>
    </row>
    <row r="257" spans="1:53" ht="39">
      <c r="A257" s="4" t="s">
        <v>755</v>
      </c>
      <c r="B257" s="4"/>
      <c r="C257" s="130"/>
      <c r="D257" s="2" t="s">
        <v>527</v>
      </c>
      <c r="E257" s="67" t="s">
        <v>455</v>
      </c>
      <c r="F257" s="1" t="s">
        <v>295</v>
      </c>
      <c r="G257" s="2" t="s">
        <v>49</v>
      </c>
      <c r="H257" s="2"/>
      <c r="I257" s="25"/>
      <c r="J257" s="4"/>
      <c r="K257" s="2" t="s">
        <v>475</v>
      </c>
      <c r="L257" s="11"/>
      <c r="M257" s="144" t="s">
        <v>209</v>
      </c>
      <c r="N257" s="22">
        <f aca="true" t="shared" si="9" ref="N257:N274">SUM(O257:T257)</f>
        <v>63440</v>
      </c>
      <c r="O257" s="115">
        <v>63440</v>
      </c>
      <c r="P257" s="163">
        <v>0</v>
      </c>
      <c r="Q257" s="5"/>
      <c r="R257" s="204"/>
      <c r="S257" s="217"/>
      <c r="T257" s="218"/>
      <c r="U257" s="219"/>
      <c r="V257" s="77"/>
      <c r="W257" s="33"/>
      <c r="X257" s="12"/>
      <c r="Y257" s="18"/>
      <c r="Z257" s="186"/>
      <c r="AA257" s="83"/>
      <c r="AB257" s="83"/>
      <c r="AC257" s="83"/>
      <c r="AD257" s="186"/>
      <c r="AE257" s="186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17"/>
      <c r="BA257" s="157"/>
    </row>
    <row r="258" spans="1:53" ht="39">
      <c r="A258" s="4" t="s">
        <v>755</v>
      </c>
      <c r="B258" s="4"/>
      <c r="C258" s="130"/>
      <c r="D258" s="2" t="s">
        <v>527</v>
      </c>
      <c r="E258" s="67" t="s">
        <v>455</v>
      </c>
      <c r="F258" s="1" t="s">
        <v>294</v>
      </c>
      <c r="G258" s="2" t="s">
        <v>49</v>
      </c>
      <c r="H258" s="2"/>
      <c r="I258" s="25"/>
      <c r="J258" s="4"/>
      <c r="K258" s="2" t="s">
        <v>384</v>
      </c>
      <c r="L258" s="11"/>
      <c r="M258" s="152" t="s">
        <v>383</v>
      </c>
      <c r="N258" s="22">
        <f t="shared" si="9"/>
        <v>39480</v>
      </c>
      <c r="O258" s="115">
        <v>4200</v>
      </c>
      <c r="P258" s="163">
        <v>35280</v>
      </c>
      <c r="Q258" s="5"/>
      <c r="R258" s="204"/>
      <c r="S258" s="217"/>
      <c r="T258" s="218"/>
      <c r="U258" s="219"/>
      <c r="V258" s="77"/>
      <c r="W258" s="33"/>
      <c r="X258" s="12"/>
      <c r="Y258" s="18"/>
      <c r="Z258" s="186"/>
      <c r="AA258" s="83"/>
      <c r="AB258" s="83"/>
      <c r="AC258" s="83"/>
      <c r="AD258" s="186"/>
      <c r="AE258" s="186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17"/>
      <c r="BA258" s="157"/>
    </row>
    <row r="259" spans="1:53" ht="39">
      <c r="A259" s="4" t="s">
        <v>755</v>
      </c>
      <c r="B259" s="4"/>
      <c r="C259" s="130"/>
      <c r="D259" s="2" t="s">
        <v>527</v>
      </c>
      <c r="E259" s="67" t="s">
        <v>455</v>
      </c>
      <c r="F259" s="1" t="s">
        <v>293</v>
      </c>
      <c r="G259" s="2" t="s">
        <v>49</v>
      </c>
      <c r="H259" s="2"/>
      <c r="I259" s="25"/>
      <c r="J259" s="4"/>
      <c r="K259" s="2" t="s">
        <v>476</v>
      </c>
      <c r="L259" s="11"/>
      <c r="M259" s="152" t="s">
        <v>210</v>
      </c>
      <c r="N259" s="22">
        <f t="shared" si="9"/>
        <v>33600</v>
      </c>
      <c r="O259" s="115">
        <v>16000</v>
      </c>
      <c r="P259" s="163">
        <v>17600</v>
      </c>
      <c r="Q259" s="5"/>
      <c r="R259" s="204"/>
      <c r="S259" s="217"/>
      <c r="T259" s="218"/>
      <c r="U259" s="219"/>
      <c r="V259" s="77"/>
      <c r="W259" s="33"/>
      <c r="X259" s="12"/>
      <c r="Y259" s="18"/>
      <c r="Z259" s="186"/>
      <c r="AA259" s="83"/>
      <c r="AB259" s="83"/>
      <c r="AC259" s="83"/>
      <c r="AD259" s="186"/>
      <c r="AE259" s="186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17"/>
      <c r="BA259" s="157"/>
    </row>
    <row r="260" spans="1:53" ht="39">
      <c r="A260" s="4" t="s">
        <v>755</v>
      </c>
      <c r="B260" s="4"/>
      <c r="C260" s="130"/>
      <c r="D260" s="2" t="s">
        <v>527</v>
      </c>
      <c r="E260" s="67" t="s">
        <v>455</v>
      </c>
      <c r="F260" s="1" t="s">
        <v>292</v>
      </c>
      <c r="G260" s="2" t="s">
        <v>49</v>
      </c>
      <c r="H260" s="2"/>
      <c r="I260" s="25"/>
      <c r="J260" s="4"/>
      <c r="K260" s="2" t="s">
        <v>477</v>
      </c>
      <c r="L260" s="11"/>
      <c r="M260" s="152" t="s">
        <v>197</v>
      </c>
      <c r="N260" s="22">
        <f t="shared" si="9"/>
        <v>18240</v>
      </c>
      <c r="O260" s="115">
        <v>0</v>
      </c>
      <c r="P260" s="163">
        <v>18240</v>
      </c>
      <c r="Q260" s="5"/>
      <c r="R260" s="204"/>
      <c r="S260" s="217"/>
      <c r="T260" s="218"/>
      <c r="U260" s="219"/>
      <c r="V260" s="77"/>
      <c r="W260" s="33"/>
      <c r="X260" s="12"/>
      <c r="Y260" s="18"/>
      <c r="Z260" s="186"/>
      <c r="AA260" s="83"/>
      <c r="AB260" s="83"/>
      <c r="AC260" s="83"/>
      <c r="AD260" s="186"/>
      <c r="AE260" s="186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17"/>
      <c r="BA260" s="157"/>
    </row>
    <row r="261" spans="1:53" ht="39">
      <c r="A261" s="4" t="s">
        <v>755</v>
      </c>
      <c r="B261" s="4"/>
      <c r="C261" s="130"/>
      <c r="D261" s="2" t="s">
        <v>527</v>
      </c>
      <c r="E261" s="67" t="s">
        <v>455</v>
      </c>
      <c r="F261" s="1" t="s">
        <v>56</v>
      </c>
      <c r="G261" s="2" t="s">
        <v>49</v>
      </c>
      <c r="H261" s="2"/>
      <c r="I261" s="25"/>
      <c r="J261" s="4"/>
      <c r="K261" s="2" t="s">
        <v>476</v>
      </c>
      <c r="L261" s="11"/>
      <c r="M261" s="152" t="s">
        <v>210</v>
      </c>
      <c r="N261" s="22">
        <f t="shared" si="9"/>
        <v>2160</v>
      </c>
      <c r="O261" s="115">
        <v>0</v>
      </c>
      <c r="P261" s="163">
        <v>2160</v>
      </c>
      <c r="Q261" s="5"/>
      <c r="R261" s="204"/>
      <c r="S261" s="217"/>
      <c r="T261" s="218"/>
      <c r="U261" s="219"/>
      <c r="V261" s="77"/>
      <c r="W261" s="33"/>
      <c r="X261" s="12"/>
      <c r="Y261" s="18"/>
      <c r="Z261" s="186"/>
      <c r="AA261" s="83"/>
      <c r="AB261" s="83"/>
      <c r="AC261" s="83"/>
      <c r="AD261" s="186"/>
      <c r="AE261" s="186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17"/>
      <c r="BA261" s="157"/>
    </row>
    <row r="262" spans="1:53" ht="39">
      <c r="A262" s="4" t="s">
        <v>755</v>
      </c>
      <c r="B262" s="4"/>
      <c r="C262" s="130"/>
      <c r="D262" s="2" t="s">
        <v>527</v>
      </c>
      <c r="E262" s="67" t="s">
        <v>455</v>
      </c>
      <c r="F262" s="1" t="s">
        <v>615</v>
      </c>
      <c r="G262" s="2" t="s">
        <v>49</v>
      </c>
      <c r="H262" s="2"/>
      <c r="I262" s="25"/>
      <c r="J262" s="4"/>
      <c r="K262" s="2" t="s">
        <v>320</v>
      </c>
      <c r="L262" s="11"/>
      <c r="M262" s="152" t="s">
        <v>567</v>
      </c>
      <c r="N262" s="22">
        <f t="shared" si="9"/>
        <v>0</v>
      </c>
      <c r="O262" s="115">
        <v>0</v>
      </c>
      <c r="P262" s="163">
        <v>0</v>
      </c>
      <c r="Q262" s="5"/>
      <c r="R262" s="204"/>
      <c r="S262" s="217"/>
      <c r="T262" s="218"/>
      <c r="U262" s="219"/>
      <c r="V262" s="77"/>
      <c r="W262" s="33"/>
      <c r="X262" s="12"/>
      <c r="Y262" s="18"/>
      <c r="Z262" s="186"/>
      <c r="AA262" s="83"/>
      <c r="AB262" s="83"/>
      <c r="AC262" s="83"/>
      <c r="AD262" s="186"/>
      <c r="AE262" s="186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17"/>
      <c r="BA262" s="157"/>
    </row>
    <row r="263" spans="1:53" ht="39">
      <c r="A263" s="4" t="s">
        <v>755</v>
      </c>
      <c r="B263" s="4"/>
      <c r="C263" s="130"/>
      <c r="D263" s="2" t="s">
        <v>527</v>
      </c>
      <c r="E263" s="67" t="s">
        <v>455</v>
      </c>
      <c r="F263" s="1" t="s">
        <v>614</v>
      </c>
      <c r="G263" s="2" t="s">
        <v>49</v>
      </c>
      <c r="H263" s="2"/>
      <c r="I263" s="25"/>
      <c r="J263" s="4"/>
      <c r="K263" s="2" t="s">
        <v>320</v>
      </c>
      <c r="L263" s="11"/>
      <c r="M263" s="152" t="s">
        <v>567</v>
      </c>
      <c r="N263" s="22">
        <f t="shared" si="9"/>
        <v>0</v>
      </c>
      <c r="O263" s="115">
        <v>0</v>
      </c>
      <c r="P263" s="163">
        <v>0</v>
      </c>
      <c r="Q263" s="5"/>
      <c r="R263" s="204"/>
      <c r="S263" s="217"/>
      <c r="T263" s="218"/>
      <c r="U263" s="219"/>
      <c r="V263" s="77"/>
      <c r="W263" s="33"/>
      <c r="X263" s="12"/>
      <c r="Y263" s="18"/>
      <c r="Z263" s="186"/>
      <c r="AA263" s="83"/>
      <c r="AB263" s="83"/>
      <c r="AC263" s="83"/>
      <c r="AD263" s="186"/>
      <c r="AE263" s="186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17"/>
      <c r="BA263" s="157"/>
    </row>
    <row r="264" spans="1:53" ht="39">
      <c r="A264" s="4" t="s">
        <v>755</v>
      </c>
      <c r="B264" s="4"/>
      <c r="C264" s="130"/>
      <c r="D264" s="2" t="s">
        <v>527</v>
      </c>
      <c r="E264" s="67" t="s">
        <v>455</v>
      </c>
      <c r="F264" s="1" t="s">
        <v>613</v>
      </c>
      <c r="G264" s="2" t="s">
        <v>49</v>
      </c>
      <c r="H264" s="2"/>
      <c r="I264" s="25"/>
      <c r="J264" s="4"/>
      <c r="K264" s="2" t="s">
        <v>478</v>
      </c>
      <c r="L264" s="11"/>
      <c r="M264" s="152" t="s">
        <v>211</v>
      </c>
      <c r="N264" s="22">
        <f t="shared" si="9"/>
        <v>0</v>
      </c>
      <c r="O264" s="115">
        <v>0</v>
      </c>
      <c r="P264" s="163">
        <v>0</v>
      </c>
      <c r="Q264" s="5"/>
      <c r="R264" s="204"/>
      <c r="S264" s="217"/>
      <c r="T264" s="218"/>
      <c r="U264" s="219"/>
      <c r="V264" s="77"/>
      <c r="W264" s="33"/>
      <c r="X264" s="12"/>
      <c r="Y264" s="18"/>
      <c r="Z264" s="186"/>
      <c r="AA264" s="83"/>
      <c r="AB264" s="83"/>
      <c r="AC264" s="83"/>
      <c r="AD264" s="186"/>
      <c r="AE264" s="186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17"/>
      <c r="BA264" s="157"/>
    </row>
    <row r="265" spans="1:53" ht="39">
      <c r="A265" s="4" t="s">
        <v>755</v>
      </c>
      <c r="B265" s="4"/>
      <c r="C265" s="130"/>
      <c r="D265" s="2" t="s">
        <v>527</v>
      </c>
      <c r="E265" s="67" t="s">
        <v>455</v>
      </c>
      <c r="F265" s="1" t="s">
        <v>303</v>
      </c>
      <c r="G265" s="2" t="s">
        <v>49</v>
      </c>
      <c r="H265" s="2"/>
      <c r="I265" s="25"/>
      <c r="J265" s="4"/>
      <c r="K265" s="2" t="s">
        <v>478</v>
      </c>
      <c r="L265" s="11"/>
      <c r="M265" s="152" t="s">
        <v>211</v>
      </c>
      <c r="N265" s="22">
        <f t="shared" si="9"/>
        <v>4888</v>
      </c>
      <c r="O265" s="115">
        <v>1128</v>
      </c>
      <c r="P265" s="163">
        <v>3760</v>
      </c>
      <c r="Q265" s="5"/>
      <c r="R265" s="204"/>
      <c r="S265" s="217"/>
      <c r="T265" s="218"/>
      <c r="U265" s="219"/>
      <c r="V265" s="77"/>
      <c r="W265" s="33"/>
      <c r="X265" s="12"/>
      <c r="Y265" s="18"/>
      <c r="Z265" s="186"/>
      <c r="AA265" s="83"/>
      <c r="AB265" s="83"/>
      <c r="AC265" s="83"/>
      <c r="AD265" s="186"/>
      <c r="AE265" s="186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17"/>
      <c r="BA265" s="157"/>
    </row>
    <row r="266" spans="1:53" ht="39">
      <c r="A266" s="4" t="s">
        <v>755</v>
      </c>
      <c r="B266" s="4"/>
      <c r="C266" s="130"/>
      <c r="D266" s="2" t="s">
        <v>527</v>
      </c>
      <c r="E266" s="67" t="s">
        <v>455</v>
      </c>
      <c r="F266" s="1" t="s">
        <v>302</v>
      </c>
      <c r="G266" s="2" t="s">
        <v>49</v>
      </c>
      <c r="H266" s="2"/>
      <c r="I266" s="25"/>
      <c r="J266" s="4"/>
      <c r="K266" s="2" t="s">
        <v>471</v>
      </c>
      <c r="L266" s="11"/>
      <c r="M266" s="152" t="s">
        <v>734</v>
      </c>
      <c r="N266" s="22">
        <f t="shared" si="9"/>
        <v>59360</v>
      </c>
      <c r="O266" s="115">
        <v>8480</v>
      </c>
      <c r="P266" s="163">
        <v>50880</v>
      </c>
      <c r="Q266" s="5"/>
      <c r="R266" s="204"/>
      <c r="S266" s="217"/>
      <c r="T266" s="218"/>
      <c r="U266" s="219"/>
      <c r="V266" s="77"/>
      <c r="W266" s="33"/>
      <c r="X266" s="12"/>
      <c r="Y266" s="18"/>
      <c r="Z266" s="186"/>
      <c r="AA266" s="83"/>
      <c r="AB266" s="83"/>
      <c r="AC266" s="83"/>
      <c r="AD266" s="186"/>
      <c r="AE266" s="186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17"/>
      <c r="BA266" s="157"/>
    </row>
    <row r="267" spans="1:53" ht="39">
      <c r="A267" s="4" t="s">
        <v>755</v>
      </c>
      <c r="B267" s="4"/>
      <c r="C267" s="130"/>
      <c r="D267" s="2" t="s">
        <v>527</v>
      </c>
      <c r="E267" s="67" t="s">
        <v>455</v>
      </c>
      <c r="F267" s="1" t="s">
        <v>301</v>
      </c>
      <c r="G267" s="2" t="s">
        <v>49</v>
      </c>
      <c r="H267" s="2"/>
      <c r="I267" s="25"/>
      <c r="J267" s="4"/>
      <c r="K267" s="2" t="s">
        <v>196</v>
      </c>
      <c r="L267" s="11"/>
      <c r="M267" s="152" t="s">
        <v>212</v>
      </c>
      <c r="N267" s="22">
        <f t="shared" si="9"/>
        <v>40560</v>
      </c>
      <c r="O267" s="115">
        <v>0</v>
      </c>
      <c r="P267" s="163">
        <v>40560</v>
      </c>
      <c r="Q267" s="5"/>
      <c r="R267" s="204"/>
      <c r="S267" s="217"/>
      <c r="T267" s="218"/>
      <c r="U267" s="219"/>
      <c r="V267" s="77"/>
      <c r="W267" s="33"/>
      <c r="X267" s="12"/>
      <c r="Y267" s="18"/>
      <c r="Z267" s="186"/>
      <c r="AA267" s="83"/>
      <c r="AB267" s="83"/>
      <c r="AC267" s="83"/>
      <c r="AD267" s="186"/>
      <c r="AE267" s="186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17"/>
      <c r="BA267" s="157"/>
    </row>
    <row r="268" spans="1:25" ht="39">
      <c r="A268" s="4" t="s">
        <v>755</v>
      </c>
      <c r="B268" s="4"/>
      <c r="C268" s="130"/>
      <c r="D268" s="2" t="s">
        <v>527</v>
      </c>
      <c r="E268" s="67" t="s">
        <v>455</v>
      </c>
      <c r="F268" s="1" t="s">
        <v>706</v>
      </c>
      <c r="G268" s="2" t="s">
        <v>49</v>
      </c>
      <c r="H268" s="2"/>
      <c r="I268" s="25"/>
      <c r="J268" s="109"/>
      <c r="K268" s="2" t="s">
        <v>384</v>
      </c>
      <c r="L268" s="109"/>
      <c r="M268" s="152" t="s">
        <v>383</v>
      </c>
      <c r="N268" s="22">
        <f t="shared" si="9"/>
        <v>37240</v>
      </c>
      <c r="O268" s="115">
        <v>7840</v>
      </c>
      <c r="P268" s="163">
        <v>29400</v>
      </c>
      <c r="Q268" s="5"/>
      <c r="R268" s="204"/>
      <c r="S268" s="217"/>
      <c r="T268" s="218"/>
      <c r="U268" s="219"/>
      <c r="V268" s="77"/>
      <c r="W268" s="4"/>
      <c r="Y268" s="4"/>
    </row>
    <row r="269" spans="1:53" ht="26.25">
      <c r="A269" s="4" t="s">
        <v>121</v>
      </c>
      <c r="B269" s="67"/>
      <c r="C269" s="67"/>
      <c r="D269" s="2" t="s">
        <v>527</v>
      </c>
      <c r="E269" s="67" t="s">
        <v>455</v>
      </c>
      <c r="F269" s="2" t="s">
        <v>110</v>
      </c>
      <c r="G269" s="11" t="s">
        <v>49</v>
      </c>
      <c r="H269" s="11"/>
      <c r="I269" s="4"/>
      <c r="J269" s="4"/>
      <c r="K269" s="11" t="s">
        <v>429</v>
      </c>
      <c r="L269" s="4"/>
      <c r="M269" s="4" t="s">
        <v>127</v>
      </c>
      <c r="N269" s="22">
        <f t="shared" si="9"/>
        <v>282901.78</v>
      </c>
      <c r="O269" s="111">
        <v>222901.78</v>
      </c>
      <c r="P269" s="28"/>
      <c r="Q269" s="23"/>
      <c r="R269" s="182">
        <v>60000</v>
      </c>
      <c r="S269" s="183"/>
      <c r="T269" s="218"/>
      <c r="U269" s="219"/>
      <c r="V269" s="77"/>
      <c r="W269" s="33"/>
      <c r="X269" s="12"/>
      <c r="Y269" s="18"/>
      <c r="Z269" s="186"/>
      <c r="AA269" s="83"/>
      <c r="AB269" s="83"/>
      <c r="AC269" s="83"/>
      <c r="AD269" s="186"/>
      <c r="AE269" s="186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17"/>
      <c r="BA269" s="157"/>
    </row>
    <row r="270" spans="1:53" ht="26.25">
      <c r="A270" s="4" t="s">
        <v>121</v>
      </c>
      <c r="B270" s="67"/>
      <c r="C270" s="67"/>
      <c r="D270" s="2" t="s">
        <v>527</v>
      </c>
      <c r="E270" s="67" t="s">
        <v>455</v>
      </c>
      <c r="F270" s="2" t="s">
        <v>111</v>
      </c>
      <c r="G270" s="11" t="s">
        <v>49</v>
      </c>
      <c r="H270" s="11"/>
      <c r="I270" s="4"/>
      <c r="J270" s="4"/>
      <c r="K270" s="11" t="s">
        <v>429</v>
      </c>
      <c r="L270" s="4"/>
      <c r="M270" s="4" t="s">
        <v>127</v>
      </c>
      <c r="N270" s="22">
        <f t="shared" si="9"/>
        <v>172932.6</v>
      </c>
      <c r="O270" s="111">
        <v>134470.6</v>
      </c>
      <c r="P270" s="28"/>
      <c r="Q270" s="23"/>
      <c r="R270" s="182">
        <v>38462</v>
      </c>
      <c r="S270" s="183"/>
      <c r="T270" s="218"/>
      <c r="U270" s="219"/>
      <c r="V270" s="77"/>
      <c r="W270" s="33"/>
      <c r="X270" s="12"/>
      <c r="Y270" s="18"/>
      <c r="Z270" s="186"/>
      <c r="AA270" s="83"/>
      <c r="AB270" s="83"/>
      <c r="AC270" s="83"/>
      <c r="AD270" s="186"/>
      <c r="AE270" s="186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17"/>
      <c r="BA270" s="157"/>
    </row>
    <row r="271" spans="1:53" ht="42" customHeight="1">
      <c r="A271" s="18" t="s">
        <v>587</v>
      </c>
      <c r="B271" s="18"/>
      <c r="C271" s="68"/>
      <c r="D271" s="9" t="s">
        <v>527</v>
      </c>
      <c r="E271" s="78" t="s">
        <v>455</v>
      </c>
      <c r="F271" s="129" t="s">
        <v>48</v>
      </c>
      <c r="G271" s="11" t="s">
        <v>49</v>
      </c>
      <c r="H271" s="11"/>
      <c r="I271" s="4"/>
      <c r="J271" s="4"/>
      <c r="K271" s="2" t="s">
        <v>484</v>
      </c>
      <c r="L271" s="11"/>
      <c r="M271" s="26" t="s">
        <v>80</v>
      </c>
      <c r="N271" s="22">
        <f t="shared" si="9"/>
        <v>531359.96</v>
      </c>
      <c r="O271" s="113"/>
      <c r="P271" s="168"/>
      <c r="Q271" s="165"/>
      <c r="R271" s="197">
        <v>531359.96</v>
      </c>
      <c r="S271" s="198"/>
      <c r="T271" s="213"/>
      <c r="U271" s="214"/>
      <c r="V271" s="77"/>
      <c r="W271" s="33"/>
      <c r="X271" s="12"/>
      <c r="Y271" s="18"/>
      <c r="Z271" s="186"/>
      <c r="AA271" s="83"/>
      <c r="AB271" s="83"/>
      <c r="AC271" s="83"/>
      <c r="AD271" s="186"/>
      <c r="AE271" s="186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17"/>
      <c r="BA271" s="157"/>
    </row>
    <row r="272" spans="1:53" ht="42" customHeight="1">
      <c r="A272" s="18" t="s">
        <v>587</v>
      </c>
      <c r="B272" s="18"/>
      <c r="C272" s="55"/>
      <c r="D272" s="9" t="s">
        <v>527</v>
      </c>
      <c r="E272" s="78" t="s">
        <v>455</v>
      </c>
      <c r="F272" s="129" t="s">
        <v>48</v>
      </c>
      <c r="G272" s="11" t="s">
        <v>49</v>
      </c>
      <c r="H272" s="11"/>
      <c r="I272" s="4"/>
      <c r="J272" s="4"/>
      <c r="K272" s="2" t="s">
        <v>485</v>
      </c>
      <c r="L272" s="11"/>
      <c r="M272" s="26" t="s">
        <v>564</v>
      </c>
      <c r="N272" s="22">
        <f t="shared" si="9"/>
        <v>135999.84</v>
      </c>
      <c r="O272" s="113"/>
      <c r="P272" s="168"/>
      <c r="Q272" s="165"/>
      <c r="R272" s="197">
        <v>135999.84</v>
      </c>
      <c r="S272" s="198"/>
      <c r="T272" s="213"/>
      <c r="U272" s="214"/>
      <c r="V272" s="77"/>
      <c r="W272" s="33"/>
      <c r="X272" s="12"/>
      <c r="Y272" s="18"/>
      <c r="Z272" s="186"/>
      <c r="AA272" s="83"/>
      <c r="AB272" s="83"/>
      <c r="AC272" s="83"/>
      <c r="AD272" s="186"/>
      <c r="AE272" s="186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17"/>
      <c r="BA272" s="157"/>
    </row>
    <row r="273" spans="1:53" ht="33.75" customHeight="1">
      <c r="A273" s="18" t="s">
        <v>587</v>
      </c>
      <c r="B273" s="18"/>
      <c r="C273" s="55"/>
      <c r="D273" s="9" t="s">
        <v>527</v>
      </c>
      <c r="E273" s="78" t="s">
        <v>455</v>
      </c>
      <c r="F273" s="129" t="s">
        <v>48</v>
      </c>
      <c r="G273" s="11" t="s">
        <v>49</v>
      </c>
      <c r="H273" s="11"/>
      <c r="I273" s="4"/>
      <c r="J273" s="4"/>
      <c r="K273" s="2" t="s">
        <v>456</v>
      </c>
      <c r="L273" s="11"/>
      <c r="M273" s="26" t="s">
        <v>731</v>
      </c>
      <c r="N273" s="22">
        <f t="shared" si="9"/>
        <v>237414.8</v>
      </c>
      <c r="O273" s="113"/>
      <c r="P273" s="168"/>
      <c r="Q273" s="165"/>
      <c r="R273" s="197">
        <v>237414.8</v>
      </c>
      <c r="S273" s="198"/>
      <c r="T273" s="213"/>
      <c r="U273" s="214"/>
      <c r="V273" s="77"/>
      <c r="W273" s="33"/>
      <c r="X273" s="12"/>
      <c r="Y273" s="18"/>
      <c r="Z273" s="186"/>
      <c r="AA273" s="83"/>
      <c r="AB273" s="83"/>
      <c r="AC273" s="83"/>
      <c r="AD273" s="186"/>
      <c r="AE273" s="186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17"/>
      <c r="BA273" s="157"/>
    </row>
    <row r="274" spans="1:25" s="83" customFormat="1" ht="39">
      <c r="A274" s="18" t="s">
        <v>281</v>
      </c>
      <c r="B274" s="18"/>
      <c r="C274" s="76"/>
      <c r="D274" s="8" t="s">
        <v>527</v>
      </c>
      <c r="E274" s="79" t="s">
        <v>455</v>
      </c>
      <c r="F274" s="8" t="s">
        <v>216</v>
      </c>
      <c r="G274" s="12" t="s">
        <v>49</v>
      </c>
      <c r="H274" s="12"/>
      <c r="I274" s="18"/>
      <c r="J274" s="223"/>
      <c r="K274" s="18" t="s">
        <v>217</v>
      </c>
      <c r="L274" s="18"/>
      <c r="M274" s="55" t="s">
        <v>218</v>
      </c>
      <c r="N274" s="22">
        <f t="shared" si="9"/>
        <v>39746</v>
      </c>
      <c r="O274" s="111">
        <v>28697</v>
      </c>
      <c r="P274" s="28">
        <v>8783</v>
      </c>
      <c r="Q274" s="23">
        <v>189</v>
      </c>
      <c r="R274" s="29">
        <v>2077</v>
      </c>
      <c r="S274" s="194"/>
      <c r="T274" s="224"/>
      <c r="U274" s="225"/>
      <c r="V274" s="124"/>
      <c r="W274" s="18"/>
      <c r="X274" s="18"/>
      <c r="Y274" s="18"/>
    </row>
    <row r="275" spans="1:53" ht="52.5">
      <c r="A275" s="4" t="s">
        <v>714</v>
      </c>
      <c r="B275" s="4"/>
      <c r="C275" s="75"/>
      <c r="D275" s="1" t="s">
        <v>527</v>
      </c>
      <c r="E275" s="71" t="s">
        <v>455</v>
      </c>
      <c r="F275" s="11" t="s">
        <v>497</v>
      </c>
      <c r="G275" s="11" t="s">
        <v>49</v>
      </c>
      <c r="H275" s="11"/>
      <c r="I275" s="66"/>
      <c r="J275" s="4"/>
      <c r="K275" s="4" t="s">
        <v>532</v>
      </c>
      <c r="L275" s="4"/>
      <c r="M275" s="153" t="s">
        <v>430</v>
      </c>
      <c r="N275" s="22">
        <f>SUM(O275:T275)</f>
        <v>45840.19</v>
      </c>
      <c r="O275" s="112"/>
      <c r="P275" s="160">
        <v>45840.19</v>
      </c>
      <c r="Q275" s="165"/>
      <c r="R275" s="197"/>
      <c r="S275" s="198"/>
      <c r="T275" s="213"/>
      <c r="U275" s="214"/>
      <c r="V275" s="124"/>
      <c r="W275" s="18"/>
      <c r="X275" s="12"/>
      <c r="Y275" s="18"/>
      <c r="Z275" s="186"/>
      <c r="AA275" s="83"/>
      <c r="AB275" s="83"/>
      <c r="AC275" s="83"/>
      <c r="AD275" s="186"/>
      <c r="AE275" s="186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17"/>
      <c r="BA275" s="157"/>
    </row>
    <row r="276" spans="1:53" ht="45" customHeight="1">
      <c r="A276" s="124" t="s">
        <v>463</v>
      </c>
      <c r="B276" s="77"/>
      <c r="C276" s="77"/>
      <c r="D276" s="2" t="s">
        <v>527</v>
      </c>
      <c r="E276" s="67" t="s">
        <v>455</v>
      </c>
      <c r="F276" s="11" t="s">
        <v>464</v>
      </c>
      <c r="G276" s="11" t="s">
        <v>49</v>
      </c>
      <c r="H276" s="77"/>
      <c r="I276" s="77"/>
      <c r="J276" s="77"/>
      <c r="K276" s="77" t="s">
        <v>300</v>
      </c>
      <c r="L276" s="77"/>
      <c r="M276" s="100" t="s">
        <v>316</v>
      </c>
      <c r="N276" s="22">
        <f>SUM(O276:T276)</f>
        <v>12586.806</v>
      </c>
      <c r="O276" s="116"/>
      <c r="P276" s="171">
        <v>12586.806</v>
      </c>
      <c r="Q276" s="123"/>
      <c r="R276" s="226"/>
      <c r="S276" s="227"/>
      <c r="T276" s="228"/>
      <c r="U276" s="229"/>
      <c r="V276" s="77"/>
      <c r="W276" s="33"/>
      <c r="X276" s="12"/>
      <c r="Y276" s="18"/>
      <c r="Z276" s="186"/>
      <c r="AA276" s="83"/>
      <c r="AB276" s="83"/>
      <c r="AC276" s="83"/>
      <c r="AD276" s="186"/>
      <c r="AE276" s="186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17"/>
      <c r="BA276" s="157"/>
    </row>
    <row r="277" spans="1:25" ht="52.5" customHeight="1">
      <c r="A277" s="25" t="s">
        <v>252</v>
      </c>
      <c r="B277" s="25"/>
      <c r="C277" s="80"/>
      <c r="D277" s="2" t="s">
        <v>527</v>
      </c>
      <c r="E277" s="67" t="s">
        <v>455</v>
      </c>
      <c r="F277" s="12" t="s">
        <v>265</v>
      </c>
      <c r="G277" s="12" t="s">
        <v>49</v>
      </c>
      <c r="H277" s="6"/>
      <c r="I277" s="98"/>
      <c r="J277" s="25"/>
      <c r="K277" s="6" t="s">
        <v>168</v>
      </c>
      <c r="L277" s="25"/>
      <c r="M277" s="108" t="s">
        <v>316</v>
      </c>
      <c r="N277" s="22">
        <f>SUM(O277:T277)</f>
        <v>72727.27</v>
      </c>
      <c r="O277" s="116"/>
      <c r="P277" s="171"/>
      <c r="Q277" s="165"/>
      <c r="R277" s="222">
        <v>72727.27</v>
      </c>
      <c r="S277" s="30"/>
      <c r="T277" s="221"/>
      <c r="U277" s="220"/>
      <c r="V277" s="77"/>
      <c r="W277" s="4"/>
      <c r="Y277" s="4"/>
    </row>
    <row r="278" spans="1:25" ht="68.25" customHeight="1">
      <c r="A278" s="25" t="s">
        <v>252</v>
      </c>
      <c r="B278" s="25"/>
      <c r="C278" s="80"/>
      <c r="D278" s="2" t="s">
        <v>527</v>
      </c>
      <c r="E278" s="67" t="s">
        <v>455</v>
      </c>
      <c r="F278" s="12" t="s">
        <v>265</v>
      </c>
      <c r="G278" s="12" t="s">
        <v>49</v>
      </c>
      <c r="H278" s="6"/>
      <c r="I278" s="98"/>
      <c r="J278" s="25"/>
      <c r="K278" s="6" t="s">
        <v>169</v>
      </c>
      <c r="L278" s="25"/>
      <c r="M278" s="108" t="s">
        <v>170</v>
      </c>
      <c r="N278" s="22">
        <f>SUM(O278:T278)</f>
        <v>136363.64</v>
      </c>
      <c r="O278" s="116"/>
      <c r="P278" s="171"/>
      <c r="Q278" s="165"/>
      <c r="R278" s="222">
        <v>136363.64</v>
      </c>
      <c r="S278" s="30"/>
      <c r="T278" s="221"/>
      <c r="U278" s="220"/>
      <c r="V278" s="77"/>
      <c r="W278" s="4"/>
      <c r="Y278" s="4"/>
    </row>
    <row r="279" spans="1:25" ht="67.5" customHeight="1">
      <c r="A279" s="25" t="s">
        <v>252</v>
      </c>
      <c r="B279" s="25"/>
      <c r="C279" s="80"/>
      <c r="D279" s="2" t="s">
        <v>527</v>
      </c>
      <c r="E279" s="67" t="s">
        <v>455</v>
      </c>
      <c r="F279" s="12" t="s">
        <v>265</v>
      </c>
      <c r="G279" s="12" t="s">
        <v>49</v>
      </c>
      <c r="H279" s="6"/>
      <c r="I279" s="98"/>
      <c r="J279" s="25"/>
      <c r="K279" s="6" t="s">
        <v>171</v>
      </c>
      <c r="L279" s="25"/>
      <c r="M279" s="98" t="s">
        <v>422</v>
      </c>
      <c r="N279" s="22">
        <f>SUM(O279:T279)</f>
        <v>118181.82</v>
      </c>
      <c r="O279" s="116"/>
      <c r="P279" s="171"/>
      <c r="Q279" s="165"/>
      <c r="R279" s="222">
        <v>118181.82</v>
      </c>
      <c r="S279" s="30"/>
      <c r="T279" s="221"/>
      <c r="U279" s="220"/>
      <c r="V279" s="77"/>
      <c r="W279" s="4"/>
      <c r="Y279" s="4"/>
    </row>
    <row r="280" spans="1:25" s="200" customFormat="1" ht="64.5" customHeight="1">
      <c r="A280" s="50" t="s">
        <v>751</v>
      </c>
      <c r="B280" s="92"/>
      <c r="C280" s="92"/>
      <c r="D280" s="1" t="s">
        <v>527</v>
      </c>
      <c r="E280" s="79" t="s">
        <v>455</v>
      </c>
      <c r="F280" s="12" t="s">
        <v>71</v>
      </c>
      <c r="G280" s="12" t="s">
        <v>49</v>
      </c>
      <c r="H280" s="12"/>
      <c r="I280" s="12"/>
      <c r="J280" s="18"/>
      <c r="K280" s="50" t="s">
        <v>363</v>
      </c>
      <c r="L280" s="92"/>
      <c r="M280" s="18" t="s">
        <v>364</v>
      </c>
      <c r="N280" s="22">
        <f>SUM(O280:T280)</f>
        <v>606557.38</v>
      </c>
      <c r="O280" s="118"/>
      <c r="P280" s="28"/>
      <c r="Q280" s="5"/>
      <c r="R280" s="29">
        <v>606557.38</v>
      </c>
      <c r="S280" s="30"/>
      <c r="T280" s="221"/>
      <c r="U280" s="220"/>
      <c r="V280" s="199"/>
      <c r="W280" s="33"/>
      <c r="X280" s="33"/>
      <c r="Y280" s="33"/>
    </row>
    <row r="281" spans="1:25" ht="64.5" customHeight="1">
      <c r="A281" s="25" t="s">
        <v>457</v>
      </c>
      <c r="B281" s="25"/>
      <c r="C281" s="25"/>
      <c r="D281" s="2" t="s">
        <v>527</v>
      </c>
      <c r="E281" s="67" t="s">
        <v>455</v>
      </c>
      <c r="F281" s="6" t="s">
        <v>78</v>
      </c>
      <c r="G281" s="6" t="s">
        <v>49</v>
      </c>
      <c r="H281" s="6"/>
      <c r="I281" s="102"/>
      <c r="J281" s="25"/>
      <c r="K281" s="6" t="s">
        <v>501</v>
      </c>
      <c r="L281" s="25"/>
      <c r="M281" s="66" t="s">
        <v>79</v>
      </c>
      <c r="N281" s="22">
        <f>SUM(O281:T281)</f>
        <v>147000</v>
      </c>
      <c r="O281" s="27"/>
      <c r="P281" s="28"/>
      <c r="Q281" s="159">
        <v>147000</v>
      </c>
      <c r="R281" s="29"/>
      <c r="S281" s="30"/>
      <c r="T281" s="221"/>
      <c r="U281" s="220"/>
      <c r="V281" s="77"/>
      <c r="W281" s="4"/>
      <c r="Y281" s="4"/>
    </row>
    <row r="282" spans="1:25" ht="78.75">
      <c r="A282" s="25" t="s">
        <v>695</v>
      </c>
      <c r="B282" s="25"/>
      <c r="C282" s="101"/>
      <c r="D282" s="2" t="s">
        <v>527</v>
      </c>
      <c r="E282" s="67" t="s">
        <v>455</v>
      </c>
      <c r="F282" s="1" t="s">
        <v>531</v>
      </c>
      <c r="G282" s="2" t="s">
        <v>49</v>
      </c>
      <c r="H282" s="11"/>
      <c r="I282" s="4"/>
      <c r="J282" s="4"/>
      <c r="K282" s="2" t="s">
        <v>620</v>
      </c>
      <c r="L282" s="12" t="s">
        <v>720</v>
      </c>
      <c r="M282" s="4" t="s">
        <v>63</v>
      </c>
      <c r="N282" s="22">
        <f>SUM(O282:T282)</f>
        <v>465771.44</v>
      </c>
      <c r="O282" s="27">
        <v>116442.86</v>
      </c>
      <c r="P282" s="28">
        <v>116442.86</v>
      </c>
      <c r="Q282" s="159">
        <v>116442.86</v>
      </c>
      <c r="R282" s="29">
        <v>116442.86</v>
      </c>
      <c r="S282" s="30"/>
      <c r="T282" s="224"/>
      <c r="U282" s="225"/>
      <c r="V282" s="77"/>
      <c r="W282" s="4"/>
      <c r="Y282" s="4"/>
    </row>
    <row r="283" spans="1:25" ht="12.75">
      <c r="A283" s="25"/>
      <c r="B283" s="25"/>
      <c r="C283" s="101"/>
      <c r="D283" s="2"/>
      <c r="E283" s="67"/>
      <c r="F283" s="1"/>
      <c r="G283" s="2"/>
      <c r="H283" s="11"/>
      <c r="I283" s="4"/>
      <c r="J283" s="4"/>
      <c r="K283" s="2" t="s">
        <v>621</v>
      </c>
      <c r="L283" s="25" t="s">
        <v>721</v>
      </c>
      <c r="M283" s="4" t="s">
        <v>594</v>
      </c>
      <c r="N283" s="22">
        <f>SUM(O283:T283)</f>
        <v>0</v>
      </c>
      <c r="O283" s="27"/>
      <c r="P283" s="28"/>
      <c r="Q283" s="159"/>
      <c r="R283" s="29"/>
      <c r="S283" s="30"/>
      <c r="T283" s="224"/>
      <c r="U283" s="225"/>
      <c r="V283" s="77"/>
      <c r="W283" s="4"/>
      <c r="Y283" s="4"/>
    </row>
    <row r="284" spans="1:25" ht="12.75">
      <c r="A284" s="25"/>
      <c r="B284" s="25"/>
      <c r="C284" s="101"/>
      <c r="D284" s="2"/>
      <c r="E284" s="67"/>
      <c r="F284" s="1"/>
      <c r="G284" s="2"/>
      <c r="H284" s="11"/>
      <c r="I284" s="4"/>
      <c r="J284" s="4"/>
      <c r="K284" s="2" t="s">
        <v>163</v>
      </c>
      <c r="L284" s="25" t="s">
        <v>721</v>
      </c>
      <c r="M284" s="4" t="s">
        <v>164</v>
      </c>
      <c r="N284" s="22">
        <f>SUM(O284:T284)</f>
        <v>0</v>
      </c>
      <c r="O284" s="27"/>
      <c r="P284" s="28"/>
      <c r="Q284" s="159"/>
      <c r="R284" s="29"/>
      <c r="S284" s="30"/>
      <c r="T284" s="224"/>
      <c r="U284" s="225"/>
      <c r="V284" s="77"/>
      <c r="W284" s="4"/>
      <c r="Y284" s="4"/>
    </row>
    <row r="285" spans="1:25" ht="39">
      <c r="A285" s="63" t="s">
        <v>144</v>
      </c>
      <c r="B285" s="25"/>
      <c r="C285" s="25"/>
      <c r="D285" s="2" t="s">
        <v>527</v>
      </c>
      <c r="E285" s="67" t="s">
        <v>455</v>
      </c>
      <c r="F285" s="6" t="s">
        <v>145</v>
      </c>
      <c r="G285" s="6" t="s">
        <v>49</v>
      </c>
      <c r="H285" s="2"/>
      <c r="I285" s="102"/>
      <c r="J285" s="25"/>
      <c r="K285" s="25" t="s">
        <v>499</v>
      </c>
      <c r="L285" s="25"/>
      <c r="M285" s="4" t="s">
        <v>500</v>
      </c>
      <c r="N285" s="22">
        <f>SUM(O285:T285)</f>
        <v>52560</v>
      </c>
      <c r="O285" s="112"/>
      <c r="P285" s="28">
        <v>52560</v>
      </c>
      <c r="Q285" s="159"/>
      <c r="R285" s="197"/>
      <c r="S285" s="198"/>
      <c r="T285" s="221"/>
      <c r="U285" s="220"/>
      <c r="V285" s="77"/>
      <c r="W285" s="4"/>
      <c r="Y285" s="4"/>
    </row>
    <row r="286" spans="1:25" s="200" customFormat="1" ht="26.25">
      <c r="A286" s="50" t="s">
        <v>147</v>
      </c>
      <c r="B286" s="50"/>
      <c r="C286" s="50"/>
      <c r="D286" s="2" t="s">
        <v>527</v>
      </c>
      <c r="E286" s="67" t="s">
        <v>455</v>
      </c>
      <c r="F286" s="10" t="s">
        <v>146</v>
      </c>
      <c r="G286" s="6" t="s">
        <v>49</v>
      </c>
      <c r="H286" s="10"/>
      <c r="I286" s="103"/>
      <c r="J286" s="50"/>
      <c r="K286" s="10" t="s">
        <v>238</v>
      </c>
      <c r="L286" s="50"/>
      <c r="M286" s="103" t="s">
        <v>239</v>
      </c>
      <c r="N286" s="22">
        <f>SUM(O286:T286)</f>
        <v>19370.63</v>
      </c>
      <c r="O286" s="118"/>
      <c r="P286" s="28"/>
      <c r="Q286" s="5">
        <v>19370.63</v>
      </c>
      <c r="R286" s="29"/>
      <c r="S286" s="30"/>
      <c r="T286" s="221"/>
      <c r="U286" s="220"/>
      <c r="V286" s="199"/>
      <c r="W286" s="33"/>
      <c r="X286" s="33"/>
      <c r="Y286" s="33"/>
    </row>
    <row r="287" spans="1:25" ht="39">
      <c r="A287" s="25" t="s">
        <v>525</v>
      </c>
      <c r="B287" s="25"/>
      <c r="C287" s="101"/>
      <c r="D287" s="2" t="s">
        <v>527</v>
      </c>
      <c r="E287" s="67" t="s">
        <v>455</v>
      </c>
      <c r="F287" s="1" t="s">
        <v>13</v>
      </c>
      <c r="G287" s="2" t="s">
        <v>49</v>
      </c>
      <c r="H287" s="12"/>
      <c r="I287" s="4"/>
      <c r="J287" s="4"/>
      <c r="K287" s="2" t="s">
        <v>756</v>
      </c>
      <c r="L287" s="12"/>
      <c r="M287" s="66" t="s">
        <v>729</v>
      </c>
      <c r="N287" s="22">
        <f aca="true" t="shared" si="10" ref="N287:N326">SUM(O287:T287)</f>
        <v>53560</v>
      </c>
      <c r="O287" s="27">
        <v>48828</v>
      </c>
      <c r="P287" s="28">
        <v>52</v>
      </c>
      <c r="Q287" s="159"/>
      <c r="R287" s="29">
        <v>4680</v>
      </c>
      <c r="S287" s="30"/>
      <c r="T287" s="224"/>
      <c r="U287" s="225"/>
      <c r="V287" s="77"/>
      <c r="W287" s="4"/>
      <c r="Y287" s="4"/>
    </row>
    <row r="288" spans="1:25" ht="39">
      <c r="A288" s="25" t="s">
        <v>525</v>
      </c>
      <c r="B288" s="25"/>
      <c r="C288" s="101"/>
      <c r="D288" s="2" t="s">
        <v>527</v>
      </c>
      <c r="E288" s="67" t="s">
        <v>455</v>
      </c>
      <c r="F288" s="1" t="s">
        <v>236</v>
      </c>
      <c r="G288" s="2" t="s">
        <v>49</v>
      </c>
      <c r="H288" s="12"/>
      <c r="I288" s="4"/>
      <c r="J288" s="4"/>
      <c r="K288" s="2" t="s">
        <v>361</v>
      </c>
      <c r="L288" s="12"/>
      <c r="M288" s="66" t="s">
        <v>362</v>
      </c>
      <c r="N288" s="22">
        <f t="shared" si="10"/>
        <v>172132</v>
      </c>
      <c r="O288" s="27">
        <v>143037</v>
      </c>
      <c r="P288" s="28">
        <v>2300</v>
      </c>
      <c r="Q288" s="159">
        <v>230</v>
      </c>
      <c r="R288" s="29">
        <v>26565</v>
      </c>
      <c r="S288" s="30"/>
      <c r="T288" s="224"/>
      <c r="U288" s="225"/>
      <c r="V288" s="77"/>
      <c r="W288" s="4"/>
      <c r="Y288" s="4"/>
    </row>
    <row r="289" spans="1:25" ht="39">
      <c r="A289" s="25" t="s">
        <v>525</v>
      </c>
      <c r="B289" s="25"/>
      <c r="C289" s="101"/>
      <c r="D289" s="2" t="s">
        <v>527</v>
      </c>
      <c r="E289" s="67" t="s">
        <v>455</v>
      </c>
      <c r="F289" s="1" t="s">
        <v>237</v>
      </c>
      <c r="G289" s="2" t="s">
        <v>49</v>
      </c>
      <c r="H289" s="12"/>
      <c r="I289" s="4"/>
      <c r="J289" s="4"/>
      <c r="K289" s="2" t="s">
        <v>361</v>
      </c>
      <c r="L289" s="12"/>
      <c r="M289" s="66" t="s">
        <v>362</v>
      </c>
      <c r="N289" s="22">
        <f t="shared" si="10"/>
        <v>490516</v>
      </c>
      <c r="O289" s="27">
        <v>431340</v>
      </c>
      <c r="P289" s="28">
        <v>208</v>
      </c>
      <c r="Q289" s="159"/>
      <c r="R289" s="29">
        <v>58968</v>
      </c>
      <c r="S289" s="30"/>
      <c r="T289" s="224"/>
      <c r="U289" s="225"/>
      <c r="V289" s="77"/>
      <c r="W289" s="4"/>
      <c r="Y289" s="4"/>
    </row>
    <row r="290" spans="1:25" ht="39">
      <c r="A290" s="50" t="s">
        <v>70</v>
      </c>
      <c r="B290" s="50"/>
      <c r="C290" s="50"/>
      <c r="D290" s="8" t="s">
        <v>527</v>
      </c>
      <c r="E290" s="79" t="s">
        <v>455</v>
      </c>
      <c r="F290" s="8" t="s">
        <v>498</v>
      </c>
      <c r="G290" s="2" t="s">
        <v>49</v>
      </c>
      <c r="H290" s="12"/>
      <c r="I290" s="102"/>
      <c r="J290" s="25"/>
      <c r="K290" s="24" t="s">
        <v>730</v>
      </c>
      <c r="L290" s="25"/>
      <c r="M290" s="26" t="s">
        <v>80</v>
      </c>
      <c r="N290" s="22">
        <f t="shared" si="10"/>
        <v>4875101</v>
      </c>
      <c r="O290" s="27">
        <v>4748988</v>
      </c>
      <c r="P290" s="28">
        <v>85713</v>
      </c>
      <c r="Q290" s="23"/>
      <c r="R290" s="29">
        <v>18330</v>
      </c>
      <c r="S290" s="30">
        <v>5817</v>
      </c>
      <c r="T290" s="31">
        <v>16253</v>
      </c>
      <c r="U290" s="57"/>
      <c r="V290" s="77"/>
      <c r="W290" s="4"/>
      <c r="Y290" s="4"/>
    </row>
    <row r="291" spans="1:25" s="200" customFormat="1" ht="39">
      <c r="A291" s="50" t="s">
        <v>70</v>
      </c>
      <c r="B291" s="18"/>
      <c r="C291" s="18"/>
      <c r="D291" s="8" t="s">
        <v>527</v>
      </c>
      <c r="E291" s="79" t="s">
        <v>455</v>
      </c>
      <c r="F291" s="8" t="s">
        <v>498</v>
      </c>
      <c r="G291" s="2" t="s">
        <v>49</v>
      </c>
      <c r="H291" s="131"/>
      <c r="I291" s="140"/>
      <c r="J291" s="33"/>
      <c r="K291" s="32" t="s">
        <v>745</v>
      </c>
      <c r="L291" s="33"/>
      <c r="M291" s="34" t="s">
        <v>746</v>
      </c>
      <c r="N291" s="22">
        <f t="shared" si="10"/>
        <v>4196</v>
      </c>
      <c r="O291" s="27"/>
      <c r="P291" s="28"/>
      <c r="Q291" s="23"/>
      <c r="R291" s="29"/>
      <c r="S291" s="30"/>
      <c r="T291" s="31">
        <v>4196</v>
      </c>
      <c r="U291" s="57"/>
      <c r="V291" s="199"/>
      <c r="W291" s="33"/>
      <c r="X291" s="33"/>
      <c r="Y291" s="33"/>
    </row>
    <row r="292" spans="1:25" s="200" customFormat="1" ht="39">
      <c r="A292" s="50" t="s">
        <v>70</v>
      </c>
      <c r="B292" s="18"/>
      <c r="C292" s="18"/>
      <c r="D292" s="8" t="s">
        <v>527</v>
      </c>
      <c r="E292" s="79" t="s">
        <v>455</v>
      </c>
      <c r="F292" s="8" t="s">
        <v>498</v>
      </c>
      <c r="G292" s="2" t="s">
        <v>49</v>
      </c>
      <c r="H292" s="131"/>
      <c r="I292" s="140"/>
      <c r="J292" s="33"/>
      <c r="K292" s="32" t="s">
        <v>747</v>
      </c>
      <c r="L292" s="33"/>
      <c r="M292" s="26" t="s">
        <v>604</v>
      </c>
      <c r="N292" s="22">
        <f t="shared" si="10"/>
        <v>176568.78</v>
      </c>
      <c r="O292" s="27">
        <v>157528.78</v>
      </c>
      <c r="P292" s="28">
        <v>13584</v>
      </c>
      <c r="Q292" s="23"/>
      <c r="R292" s="29"/>
      <c r="S292" s="30">
        <v>5456</v>
      </c>
      <c r="T292" s="31"/>
      <c r="U292" s="57"/>
      <c r="V292" s="199"/>
      <c r="W292" s="33"/>
      <c r="X292" s="33"/>
      <c r="Y292" s="33"/>
    </row>
    <row r="293" spans="1:25" s="200" customFormat="1" ht="39">
      <c r="A293" s="50" t="s">
        <v>70</v>
      </c>
      <c r="B293" s="18"/>
      <c r="C293" s="18"/>
      <c r="D293" s="8" t="s">
        <v>527</v>
      </c>
      <c r="E293" s="79" t="s">
        <v>455</v>
      </c>
      <c r="F293" s="8" t="s">
        <v>498</v>
      </c>
      <c r="G293" s="2" t="s">
        <v>49</v>
      </c>
      <c r="H293" s="131"/>
      <c r="I293" s="140"/>
      <c r="J293" s="33"/>
      <c r="K293" s="32" t="s">
        <v>748</v>
      </c>
      <c r="L293" s="33"/>
      <c r="M293" s="34" t="s">
        <v>749</v>
      </c>
      <c r="N293" s="22">
        <f t="shared" si="10"/>
        <v>8196</v>
      </c>
      <c r="O293" s="27">
        <v>4051</v>
      </c>
      <c r="P293" s="28">
        <v>1193</v>
      </c>
      <c r="Q293" s="23"/>
      <c r="R293" s="29">
        <v>1708</v>
      </c>
      <c r="S293" s="30">
        <v>622</v>
      </c>
      <c r="T293" s="31">
        <v>622</v>
      </c>
      <c r="U293" s="57"/>
      <c r="V293" s="199"/>
      <c r="W293" s="33"/>
      <c r="X293" s="33"/>
      <c r="Y293" s="33"/>
    </row>
    <row r="294" spans="1:25" s="200" customFormat="1" ht="39">
      <c r="A294" s="50" t="s">
        <v>70</v>
      </c>
      <c r="B294" s="18"/>
      <c r="C294" s="18"/>
      <c r="D294" s="8" t="s">
        <v>527</v>
      </c>
      <c r="E294" s="79" t="s">
        <v>455</v>
      </c>
      <c r="F294" s="8" t="s">
        <v>498</v>
      </c>
      <c r="G294" s="2" t="s">
        <v>49</v>
      </c>
      <c r="H294" s="131"/>
      <c r="I294" s="140"/>
      <c r="J294" s="33"/>
      <c r="K294" s="32" t="s">
        <v>410</v>
      </c>
      <c r="L294" s="33"/>
      <c r="M294" s="34" t="s">
        <v>411</v>
      </c>
      <c r="N294" s="22">
        <f t="shared" si="10"/>
        <v>341857.3</v>
      </c>
      <c r="O294" s="27">
        <v>92169</v>
      </c>
      <c r="P294" s="28">
        <v>26720</v>
      </c>
      <c r="Q294" s="23">
        <v>10104.3</v>
      </c>
      <c r="R294" s="29">
        <v>4491</v>
      </c>
      <c r="S294" s="30">
        <v>2694</v>
      </c>
      <c r="T294" s="31">
        <v>205679</v>
      </c>
      <c r="U294" s="57"/>
      <c r="V294" s="199"/>
      <c r="W294" s="33"/>
      <c r="X294" s="33"/>
      <c r="Y294" s="33"/>
    </row>
    <row r="295" spans="1:25" s="200" customFormat="1" ht="39">
      <c r="A295" s="50" t="s">
        <v>70</v>
      </c>
      <c r="B295" s="18"/>
      <c r="C295" s="18"/>
      <c r="D295" s="8" t="s">
        <v>527</v>
      </c>
      <c r="E295" s="79" t="s">
        <v>455</v>
      </c>
      <c r="F295" s="8" t="s">
        <v>498</v>
      </c>
      <c r="G295" s="2" t="s">
        <v>49</v>
      </c>
      <c r="H295" s="131"/>
      <c r="I295" s="140"/>
      <c r="J295" s="33"/>
      <c r="K295" s="24" t="s">
        <v>412</v>
      </c>
      <c r="L295" s="33"/>
      <c r="M295" s="26" t="s">
        <v>402</v>
      </c>
      <c r="N295" s="22">
        <f t="shared" si="10"/>
        <v>43315</v>
      </c>
      <c r="O295" s="27">
        <v>20420</v>
      </c>
      <c r="P295" s="28">
        <v>207</v>
      </c>
      <c r="Q295" s="23">
        <v>14760</v>
      </c>
      <c r="R295" s="29">
        <v>5798</v>
      </c>
      <c r="S295" s="30">
        <v>900</v>
      </c>
      <c r="T295" s="31">
        <v>1230</v>
      </c>
      <c r="U295" s="57"/>
      <c r="V295" s="199"/>
      <c r="W295" s="33"/>
      <c r="X295" s="33"/>
      <c r="Y295" s="33"/>
    </row>
    <row r="296" spans="1:25" s="200" customFormat="1" ht="39">
      <c r="A296" s="50" t="s">
        <v>70</v>
      </c>
      <c r="B296" s="18"/>
      <c r="C296" s="18"/>
      <c r="D296" s="8" t="s">
        <v>527</v>
      </c>
      <c r="E296" s="79" t="s">
        <v>455</v>
      </c>
      <c r="F296" s="8" t="s">
        <v>498</v>
      </c>
      <c r="G296" s="2" t="s">
        <v>49</v>
      </c>
      <c r="H296" s="131"/>
      <c r="I296" s="140"/>
      <c r="J296" s="33"/>
      <c r="K296" s="24" t="s">
        <v>413</v>
      </c>
      <c r="L296" s="33"/>
      <c r="M296" s="97">
        <v>13039021004</v>
      </c>
      <c r="N296" s="22">
        <f t="shared" si="10"/>
        <v>6538056.8</v>
      </c>
      <c r="O296" s="27">
        <v>3055157</v>
      </c>
      <c r="P296" s="28">
        <v>1460065</v>
      </c>
      <c r="Q296" s="23">
        <v>268485.8</v>
      </c>
      <c r="R296" s="29">
        <v>647793</v>
      </c>
      <c r="S296" s="30">
        <v>425616</v>
      </c>
      <c r="T296" s="31">
        <v>680940</v>
      </c>
      <c r="U296" s="57"/>
      <c r="V296" s="199"/>
      <c r="W296" s="33"/>
      <c r="X296" s="33"/>
      <c r="Y296" s="33"/>
    </row>
    <row r="297" spans="1:25" s="200" customFormat="1" ht="39">
      <c r="A297" s="50" t="s">
        <v>70</v>
      </c>
      <c r="B297" s="18"/>
      <c r="C297" s="18"/>
      <c r="D297" s="8" t="s">
        <v>527</v>
      </c>
      <c r="E297" s="79" t="s">
        <v>455</v>
      </c>
      <c r="F297" s="8" t="s">
        <v>498</v>
      </c>
      <c r="G297" s="2" t="s">
        <v>49</v>
      </c>
      <c r="H297" s="131"/>
      <c r="I297" s="140"/>
      <c r="J297" s="33"/>
      <c r="K297" s="24" t="s">
        <v>759</v>
      </c>
      <c r="L297" s="33"/>
      <c r="M297" s="34" t="s">
        <v>414</v>
      </c>
      <c r="N297" s="22">
        <f t="shared" si="10"/>
        <v>176495</v>
      </c>
      <c r="O297" s="27">
        <v>60456</v>
      </c>
      <c r="P297" s="28">
        <v>8085</v>
      </c>
      <c r="Q297" s="23">
        <v>65016</v>
      </c>
      <c r="R297" s="29">
        <v>35266</v>
      </c>
      <c r="S297" s="30"/>
      <c r="T297" s="31">
        <v>7672</v>
      </c>
      <c r="U297" s="57"/>
      <c r="V297" s="199"/>
      <c r="W297" s="33"/>
      <c r="X297" s="33"/>
      <c r="Y297" s="33"/>
    </row>
    <row r="298" spans="1:25" s="200" customFormat="1" ht="39">
      <c r="A298" s="50" t="s">
        <v>70</v>
      </c>
      <c r="B298" s="18"/>
      <c r="C298" s="18"/>
      <c r="D298" s="8" t="s">
        <v>527</v>
      </c>
      <c r="E298" s="79" t="s">
        <v>455</v>
      </c>
      <c r="F298" s="8" t="s">
        <v>498</v>
      </c>
      <c r="G298" s="2" t="s">
        <v>49</v>
      </c>
      <c r="H298" s="131"/>
      <c r="I298" s="140"/>
      <c r="J298" s="33"/>
      <c r="K298" s="32" t="s">
        <v>415</v>
      </c>
      <c r="L298" s="33"/>
      <c r="M298" s="26" t="s">
        <v>322</v>
      </c>
      <c r="N298" s="22">
        <f t="shared" si="10"/>
        <v>630387.802</v>
      </c>
      <c r="O298" s="27">
        <v>75075</v>
      </c>
      <c r="P298" s="28">
        <v>318085</v>
      </c>
      <c r="Q298" s="23">
        <v>36122.802</v>
      </c>
      <c r="R298" s="29">
        <v>69654</v>
      </c>
      <c r="S298" s="30">
        <v>4460</v>
      </c>
      <c r="T298" s="31">
        <v>126991</v>
      </c>
      <c r="U298" s="57"/>
      <c r="V298" s="199"/>
      <c r="W298" s="33"/>
      <c r="X298" s="33"/>
      <c r="Y298" s="33"/>
    </row>
    <row r="299" spans="1:25" s="200" customFormat="1" ht="39">
      <c r="A299" s="50" t="s">
        <v>70</v>
      </c>
      <c r="B299" s="18"/>
      <c r="C299" s="18"/>
      <c r="D299" s="8" t="s">
        <v>527</v>
      </c>
      <c r="E299" s="79" t="s">
        <v>455</v>
      </c>
      <c r="F299" s="8" t="s">
        <v>498</v>
      </c>
      <c r="G299" s="2" t="s">
        <v>49</v>
      </c>
      <c r="H299" s="131"/>
      <c r="I299" s="140"/>
      <c r="J299" s="33"/>
      <c r="K299" s="24" t="s">
        <v>416</v>
      </c>
      <c r="L299" s="33"/>
      <c r="M299" s="34" t="s">
        <v>417</v>
      </c>
      <c r="N299" s="22">
        <f t="shared" si="10"/>
        <v>35003.538400000005</v>
      </c>
      <c r="O299" s="27">
        <v>25485</v>
      </c>
      <c r="P299" s="28">
        <v>1914</v>
      </c>
      <c r="Q299" s="23">
        <v>57.5384</v>
      </c>
      <c r="R299" s="29">
        <v>1464</v>
      </c>
      <c r="S299" s="30">
        <v>4485</v>
      </c>
      <c r="T299" s="31">
        <v>1598</v>
      </c>
      <c r="U299" s="57"/>
      <c r="V299" s="199"/>
      <c r="W299" s="33"/>
      <c r="X299" s="33"/>
      <c r="Y299" s="33"/>
    </row>
    <row r="300" spans="1:25" s="200" customFormat="1" ht="39">
      <c r="A300" s="50" t="s">
        <v>70</v>
      </c>
      <c r="B300" s="18"/>
      <c r="C300" s="18"/>
      <c r="D300" s="8" t="s">
        <v>527</v>
      </c>
      <c r="E300" s="79" t="s">
        <v>455</v>
      </c>
      <c r="F300" s="8" t="s">
        <v>498</v>
      </c>
      <c r="G300" s="2" t="s">
        <v>49</v>
      </c>
      <c r="H300" s="131"/>
      <c r="I300" s="140"/>
      <c r="J300" s="33"/>
      <c r="K300" s="24" t="s">
        <v>418</v>
      </c>
      <c r="L300" s="33"/>
      <c r="M300" s="42" t="s">
        <v>419</v>
      </c>
      <c r="N300" s="22">
        <f t="shared" si="10"/>
        <v>1206772</v>
      </c>
      <c r="O300" s="27">
        <v>1137740</v>
      </c>
      <c r="P300" s="28"/>
      <c r="Q300" s="23"/>
      <c r="R300" s="29">
        <v>24289</v>
      </c>
      <c r="S300" s="30">
        <v>6392</v>
      </c>
      <c r="T300" s="31">
        <v>38351</v>
      </c>
      <c r="U300" s="57"/>
      <c r="V300" s="199"/>
      <c r="W300" s="33"/>
      <c r="X300" s="33"/>
      <c r="Y300" s="33"/>
    </row>
    <row r="301" spans="1:25" s="200" customFormat="1" ht="39">
      <c r="A301" s="50" t="s">
        <v>70</v>
      </c>
      <c r="B301" s="18"/>
      <c r="C301" s="18"/>
      <c r="D301" s="8" t="s">
        <v>527</v>
      </c>
      <c r="E301" s="79" t="s">
        <v>455</v>
      </c>
      <c r="F301" s="8" t="s">
        <v>498</v>
      </c>
      <c r="G301" s="2" t="s">
        <v>49</v>
      </c>
      <c r="H301" s="131"/>
      <c r="I301" s="140"/>
      <c r="J301" s="33"/>
      <c r="K301" s="32" t="s">
        <v>420</v>
      </c>
      <c r="L301" s="33"/>
      <c r="M301" s="40" t="s">
        <v>421</v>
      </c>
      <c r="N301" s="22">
        <f t="shared" si="10"/>
        <v>12611</v>
      </c>
      <c r="O301" s="27">
        <v>1036</v>
      </c>
      <c r="P301" s="28">
        <v>10844</v>
      </c>
      <c r="Q301" s="23"/>
      <c r="R301" s="29">
        <v>420</v>
      </c>
      <c r="S301" s="30"/>
      <c r="T301" s="31">
        <v>311</v>
      </c>
      <c r="U301" s="57"/>
      <c r="V301" s="199"/>
      <c r="W301" s="33"/>
      <c r="X301" s="33"/>
      <c r="Y301" s="33"/>
    </row>
    <row r="302" spans="1:25" s="200" customFormat="1" ht="39">
      <c r="A302" s="50" t="s">
        <v>192</v>
      </c>
      <c r="B302" s="18"/>
      <c r="C302" s="18"/>
      <c r="D302" s="8" t="s">
        <v>527</v>
      </c>
      <c r="E302" s="79" t="s">
        <v>455</v>
      </c>
      <c r="F302" s="8" t="s">
        <v>498</v>
      </c>
      <c r="G302" s="2" t="s">
        <v>49</v>
      </c>
      <c r="H302" s="131"/>
      <c r="I302" s="140"/>
      <c r="J302" s="33"/>
      <c r="K302" s="36" t="s">
        <v>675</v>
      </c>
      <c r="L302" s="33"/>
      <c r="M302" s="74" t="s">
        <v>61</v>
      </c>
      <c r="N302" s="22">
        <f t="shared" si="10"/>
        <v>441444.37</v>
      </c>
      <c r="O302" s="27">
        <v>103033.09</v>
      </c>
      <c r="P302" s="28">
        <v>51013</v>
      </c>
      <c r="Q302" s="23">
        <v>181.28</v>
      </c>
      <c r="R302" s="29">
        <v>87021</v>
      </c>
      <c r="S302" s="30">
        <v>59334</v>
      </c>
      <c r="T302" s="31">
        <v>140862</v>
      </c>
      <c r="U302" s="57"/>
      <c r="V302" s="199"/>
      <c r="W302" s="33"/>
      <c r="X302" s="33"/>
      <c r="Y302" s="33"/>
    </row>
    <row r="303" spans="1:25" s="200" customFormat="1" ht="39">
      <c r="A303" s="50" t="s">
        <v>70</v>
      </c>
      <c r="B303" s="18"/>
      <c r="C303" s="18"/>
      <c r="D303" s="8" t="s">
        <v>527</v>
      </c>
      <c r="E303" s="79" t="s">
        <v>455</v>
      </c>
      <c r="F303" s="8" t="s">
        <v>498</v>
      </c>
      <c r="G303" s="2" t="s">
        <v>49</v>
      </c>
      <c r="H303" s="131"/>
      <c r="I303" s="140"/>
      <c r="J303" s="33"/>
      <c r="K303" s="24" t="s">
        <v>676</v>
      </c>
      <c r="L303" s="37"/>
      <c r="M303" s="104" t="s">
        <v>564</v>
      </c>
      <c r="N303" s="22">
        <f t="shared" si="10"/>
        <v>1484278</v>
      </c>
      <c r="O303" s="27">
        <v>1016454</v>
      </c>
      <c r="P303" s="28">
        <v>94033</v>
      </c>
      <c r="Q303" s="23"/>
      <c r="R303" s="29">
        <v>113360</v>
      </c>
      <c r="S303" s="30">
        <v>173952</v>
      </c>
      <c r="T303" s="31">
        <v>86479</v>
      </c>
      <c r="U303" s="57"/>
      <c r="V303" s="199"/>
      <c r="W303" s="33"/>
      <c r="X303" s="33"/>
      <c r="Y303" s="33"/>
    </row>
    <row r="304" spans="1:25" s="200" customFormat="1" ht="39">
      <c r="A304" s="50" t="s">
        <v>70</v>
      </c>
      <c r="B304" s="18"/>
      <c r="C304" s="18"/>
      <c r="D304" s="8" t="s">
        <v>527</v>
      </c>
      <c r="E304" s="79" t="s">
        <v>455</v>
      </c>
      <c r="F304" s="8" t="s">
        <v>498</v>
      </c>
      <c r="G304" s="2" t="s">
        <v>49</v>
      </c>
      <c r="H304" s="131"/>
      <c r="I304" s="140"/>
      <c r="J304" s="33"/>
      <c r="K304" s="32" t="s">
        <v>677</v>
      </c>
      <c r="L304" s="33"/>
      <c r="M304" s="42" t="s">
        <v>678</v>
      </c>
      <c r="N304" s="22">
        <f t="shared" si="10"/>
        <v>72200</v>
      </c>
      <c r="O304" s="27"/>
      <c r="P304" s="28">
        <v>72200</v>
      </c>
      <c r="Q304" s="23"/>
      <c r="R304" s="29"/>
      <c r="S304" s="30"/>
      <c r="T304" s="31"/>
      <c r="U304" s="57"/>
      <c r="V304" s="199"/>
      <c r="W304" s="33"/>
      <c r="X304" s="33"/>
      <c r="Y304" s="33"/>
    </row>
    <row r="305" spans="1:25" s="200" customFormat="1" ht="39">
      <c r="A305" s="50" t="s">
        <v>70</v>
      </c>
      <c r="B305" s="18"/>
      <c r="C305" s="18"/>
      <c r="D305" s="8" t="s">
        <v>527</v>
      </c>
      <c r="E305" s="79" t="s">
        <v>455</v>
      </c>
      <c r="F305" s="8" t="s">
        <v>498</v>
      </c>
      <c r="G305" s="2" t="s">
        <v>49</v>
      </c>
      <c r="H305" s="131"/>
      <c r="I305" s="140"/>
      <c r="J305" s="33"/>
      <c r="K305" s="32" t="s">
        <v>679</v>
      </c>
      <c r="L305" s="33"/>
      <c r="M305" s="35" t="s">
        <v>680</v>
      </c>
      <c r="N305" s="22">
        <f t="shared" si="10"/>
        <v>70218</v>
      </c>
      <c r="O305" s="27">
        <v>66296</v>
      </c>
      <c r="P305" s="28">
        <v>3069</v>
      </c>
      <c r="Q305" s="23"/>
      <c r="R305" s="29"/>
      <c r="S305" s="30"/>
      <c r="T305" s="31">
        <v>853</v>
      </c>
      <c r="U305" s="57"/>
      <c r="V305" s="199"/>
      <c r="W305" s="33"/>
      <c r="X305" s="33"/>
      <c r="Y305" s="33"/>
    </row>
    <row r="306" spans="1:25" s="200" customFormat="1" ht="39">
      <c r="A306" s="50" t="s">
        <v>70</v>
      </c>
      <c r="B306" s="18"/>
      <c r="C306" s="18"/>
      <c r="D306" s="8" t="s">
        <v>527</v>
      </c>
      <c r="E306" s="79" t="s">
        <v>455</v>
      </c>
      <c r="F306" s="8" t="s">
        <v>498</v>
      </c>
      <c r="G306" s="2" t="s">
        <v>49</v>
      </c>
      <c r="H306" s="131"/>
      <c r="I306" s="140"/>
      <c r="J306" s="33"/>
      <c r="K306" s="38" t="s">
        <v>681</v>
      </c>
      <c r="L306" s="33"/>
      <c r="M306" s="39" t="s">
        <v>128</v>
      </c>
      <c r="N306" s="22">
        <f t="shared" si="10"/>
        <v>1396500</v>
      </c>
      <c r="O306" s="27">
        <v>574000</v>
      </c>
      <c r="P306" s="28">
        <v>588960</v>
      </c>
      <c r="Q306" s="23">
        <v>10000</v>
      </c>
      <c r="R306" s="29">
        <v>59540</v>
      </c>
      <c r="S306" s="30">
        <v>94000</v>
      </c>
      <c r="T306" s="31">
        <v>70000</v>
      </c>
      <c r="U306" s="57"/>
      <c r="V306" s="199"/>
      <c r="W306" s="33"/>
      <c r="X306" s="33"/>
      <c r="Y306" s="33"/>
    </row>
    <row r="307" spans="1:25" s="200" customFormat="1" ht="39">
      <c r="A307" s="50" t="s">
        <v>70</v>
      </c>
      <c r="B307" s="18"/>
      <c r="C307" s="18"/>
      <c r="D307" s="8" t="s">
        <v>527</v>
      </c>
      <c r="E307" s="79" t="s">
        <v>455</v>
      </c>
      <c r="F307" s="8" t="s">
        <v>498</v>
      </c>
      <c r="G307" s="2" t="s">
        <v>49</v>
      </c>
      <c r="H307" s="131"/>
      <c r="I307" s="140"/>
      <c r="J307" s="33"/>
      <c r="K307" s="32" t="s">
        <v>129</v>
      </c>
      <c r="L307" s="33"/>
      <c r="M307" s="35" t="s">
        <v>18</v>
      </c>
      <c r="N307" s="22">
        <f t="shared" si="10"/>
        <v>14630</v>
      </c>
      <c r="O307" s="27">
        <v>11829</v>
      </c>
      <c r="P307" s="28">
        <v>441</v>
      </c>
      <c r="Q307" s="23"/>
      <c r="R307" s="29">
        <v>229</v>
      </c>
      <c r="S307" s="30">
        <v>286</v>
      </c>
      <c r="T307" s="31">
        <v>1845</v>
      </c>
      <c r="U307" s="57"/>
      <c r="V307" s="199"/>
      <c r="W307" s="33"/>
      <c r="X307" s="33"/>
      <c r="Y307" s="33"/>
    </row>
    <row r="308" spans="1:25" s="200" customFormat="1" ht="39">
      <c r="A308" s="50" t="s">
        <v>70</v>
      </c>
      <c r="B308" s="18"/>
      <c r="C308" s="18"/>
      <c r="D308" s="8" t="s">
        <v>527</v>
      </c>
      <c r="E308" s="79" t="s">
        <v>455</v>
      </c>
      <c r="F308" s="8" t="s">
        <v>498</v>
      </c>
      <c r="G308" s="2" t="s">
        <v>49</v>
      </c>
      <c r="H308" s="131"/>
      <c r="I308" s="140"/>
      <c r="J308" s="33"/>
      <c r="K308" s="32" t="s">
        <v>130</v>
      </c>
      <c r="L308" s="33"/>
      <c r="M308" s="35" t="s">
        <v>131</v>
      </c>
      <c r="N308" s="22">
        <f t="shared" si="10"/>
        <v>424070</v>
      </c>
      <c r="O308" s="27">
        <v>383843</v>
      </c>
      <c r="P308" s="28">
        <v>1661</v>
      </c>
      <c r="Q308" s="23"/>
      <c r="R308" s="29">
        <v>158</v>
      </c>
      <c r="S308" s="30">
        <v>3328</v>
      </c>
      <c r="T308" s="31">
        <v>35080</v>
      </c>
      <c r="U308" s="57"/>
      <c r="V308" s="199"/>
      <c r="W308" s="33"/>
      <c r="X308" s="33"/>
      <c r="Y308" s="33"/>
    </row>
    <row r="309" spans="1:25" s="200" customFormat="1" ht="39">
      <c r="A309" s="50" t="s">
        <v>70</v>
      </c>
      <c r="B309" s="18"/>
      <c r="C309" s="18"/>
      <c r="D309" s="8" t="s">
        <v>527</v>
      </c>
      <c r="E309" s="79" t="s">
        <v>455</v>
      </c>
      <c r="F309" s="8" t="s">
        <v>498</v>
      </c>
      <c r="G309" s="2" t="s">
        <v>49</v>
      </c>
      <c r="H309" s="131"/>
      <c r="I309" s="140"/>
      <c r="J309" s="33"/>
      <c r="K309" s="32" t="s">
        <v>740</v>
      </c>
      <c r="L309" s="33"/>
      <c r="M309" s="35" t="s">
        <v>741</v>
      </c>
      <c r="N309" s="22">
        <f t="shared" si="10"/>
        <v>40596</v>
      </c>
      <c r="O309" s="27">
        <v>1936</v>
      </c>
      <c r="P309" s="28">
        <v>30860</v>
      </c>
      <c r="Q309" s="23"/>
      <c r="R309" s="29">
        <v>7800</v>
      </c>
      <c r="S309" s="30"/>
      <c r="T309" s="31"/>
      <c r="U309" s="57"/>
      <c r="V309" s="199"/>
      <c r="W309" s="33"/>
      <c r="X309" s="33"/>
      <c r="Y309" s="33"/>
    </row>
    <row r="310" spans="1:25" s="200" customFormat="1" ht="39">
      <c r="A310" s="50" t="s">
        <v>70</v>
      </c>
      <c r="B310" s="18"/>
      <c r="C310" s="18"/>
      <c r="D310" s="8" t="s">
        <v>527</v>
      </c>
      <c r="E310" s="79" t="s">
        <v>455</v>
      </c>
      <c r="F310" s="8" t="s">
        <v>498</v>
      </c>
      <c r="G310" s="2" t="s">
        <v>49</v>
      </c>
      <c r="H310" s="131"/>
      <c r="I310" s="140"/>
      <c r="J310" s="33"/>
      <c r="K310" s="24" t="s">
        <v>742</v>
      </c>
      <c r="L310" s="33"/>
      <c r="M310" s="35" t="s">
        <v>492</v>
      </c>
      <c r="N310" s="22">
        <f t="shared" si="10"/>
        <v>39293</v>
      </c>
      <c r="O310" s="27"/>
      <c r="P310" s="28">
        <v>36620</v>
      </c>
      <c r="Q310" s="23"/>
      <c r="R310" s="29"/>
      <c r="S310" s="30"/>
      <c r="T310" s="31">
        <v>2673</v>
      </c>
      <c r="U310" s="57"/>
      <c r="V310" s="199"/>
      <c r="W310" s="33"/>
      <c r="X310" s="33"/>
      <c r="Y310" s="33"/>
    </row>
    <row r="311" spans="1:25" s="200" customFormat="1" ht="39">
      <c r="A311" s="50" t="s">
        <v>70</v>
      </c>
      <c r="B311" s="18"/>
      <c r="C311" s="18"/>
      <c r="D311" s="8" t="s">
        <v>527</v>
      </c>
      <c r="E311" s="79" t="s">
        <v>455</v>
      </c>
      <c r="F311" s="8" t="s">
        <v>498</v>
      </c>
      <c r="G311" s="2" t="s">
        <v>49</v>
      </c>
      <c r="H311" s="131"/>
      <c r="I311" s="140"/>
      <c r="J311" s="33"/>
      <c r="K311" s="32" t="s">
        <v>493</v>
      </c>
      <c r="L311" s="33"/>
      <c r="M311" s="40" t="s">
        <v>405</v>
      </c>
      <c r="N311" s="22">
        <f t="shared" si="10"/>
        <v>101472</v>
      </c>
      <c r="O311" s="27">
        <v>60127</v>
      </c>
      <c r="P311" s="28">
        <v>8418</v>
      </c>
      <c r="Q311" s="23"/>
      <c r="R311" s="29">
        <v>5011</v>
      </c>
      <c r="S311" s="30">
        <v>6442</v>
      </c>
      <c r="T311" s="31">
        <v>21474</v>
      </c>
      <c r="U311" s="57"/>
      <c r="V311" s="199"/>
      <c r="W311" s="33"/>
      <c r="X311" s="33"/>
      <c r="Y311" s="33"/>
    </row>
    <row r="312" spans="1:25" s="200" customFormat="1" ht="39">
      <c r="A312" s="50" t="s">
        <v>70</v>
      </c>
      <c r="B312" s="18"/>
      <c r="C312" s="18"/>
      <c r="D312" s="8" t="s">
        <v>527</v>
      </c>
      <c r="E312" s="79" t="s">
        <v>455</v>
      </c>
      <c r="F312" s="8" t="s">
        <v>498</v>
      </c>
      <c r="G312" s="2" t="s">
        <v>49</v>
      </c>
      <c r="H312" s="131"/>
      <c r="I312" s="140"/>
      <c r="J312" s="33"/>
      <c r="K312" s="41" t="s">
        <v>639</v>
      </c>
      <c r="L312" s="33"/>
      <c r="M312" s="40" t="s">
        <v>640</v>
      </c>
      <c r="N312" s="22">
        <f t="shared" si="10"/>
        <v>198877</v>
      </c>
      <c r="O312" s="27">
        <v>149760</v>
      </c>
      <c r="P312" s="28">
        <v>17532</v>
      </c>
      <c r="Q312" s="23"/>
      <c r="R312" s="29">
        <v>31585</v>
      </c>
      <c r="S312" s="30"/>
      <c r="T312" s="31"/>
      <c r="U312" s="57"/>
      <c r="V312" s="199"/>
      <c r="W312" s="33"/>
      <c r="X312" s="33"/>
      <c r="Y312" s="33"/>
    </row>
    <row r="313" spans="1:25" s="200" customFormat="1" ht="39">
      <c r="A313" s="50" t="s">
        <v>70</v>
      </c>
      <c r="B313" s="18"/>
      <c r="C313" s="18"/>
      <c r="D313" s="8" t="s">
        <v>527</v>
      </c>
      <c r="E313" s="79" t="s">
        <v>455</v>
      </c>
      <c r="F313" s="8" t="s">
        <v>498</v>
      </c>
      <c r="G313" s="2" t="s">
        <v>49</v>
      </c>
      <c r="H313" s="131"/>
      <c r="I313" s="140"/>
      <c r="J313" s="33"/>
      <c r="K313" s="24" t="s">
        <v>641</v>
      </c>
      <c r="L313" s="33"/>
      <c r="M313" s="40" t="s">
        <v>479</v>
      </c>
      <c r="N313" s="22">
        <f t="shared" si="10"/>
        <v>160564.4</v>
      </c>
      <c r="O313" s="27">
        <v>71223</v>
      </c>
      <c r="P313" s="28">
        <v>11545</v>
      </c>
      <c r="Q313" s="23">
        <v>13980.4</v>
      </c>
      <c r="R313" s="29">
        <v>102</v>
      </c>
      <c r="S313" s="30">
        <v>129</v>
      </c>
      <c r="T313" s="31">
        <v>63585</v>
      </c>
      <c r="U313" s="57"/>
      <c r="V313" s="199"/>
      <c r="W313" s="33"/>
      <c r="X313" s="33"/>
      <c r="Y313" s="33"/>
    </row>
    <row r="314" spans="1:25" s="200" customFormat="1" ht="39">
      <c r="A314" s="50" t="s">
        <v>70</v>
      </c>
      <c r="B314" s="18"/>
      <c r="C314" s="18"/>
      <c r="D314" s="8" t="s">
        <v>527</v>
      </c>
      <c r="E314" s="79" t="s">
        <v>455</v>
      </c>
      <c r="F314" s="8" t="s">
        <v>498</v>
      </c>
      <c r="G314" s="2" t="s">
        <v>49</v>
      </c>
      <c r="H314" s="131"/>
      <c r="I314" s="140"/>
      <c r="J314" s="33"/>
      <c r="K314" s="32" t="s">
        <v>642</v>
      </c>
      <c r="L314" s="33"/>
      <c r="M314" s="40">
        <v>10616310156</v>
      </c>
      <c r="N314" s="22">
        <f t="shared" si="10"/>
        <v>68360</v>
      </c>
      <c r="O314" s="27">
        <v>43069</v>
      </c>
      <c r="P314" s="28">
        <v>570</v>
      </c>
      <c r="Q314" s="23"/>
      <c r="R314" s="29">
        <v>2584</v>
      </c>
      <c r="S314" s="30">
        <v>14428</v>
      </c>
      <c r="T314" s="31">
        <v>7709</v>
      </c>
      <c r="U314" s="57"/>
      <c r="V314" s="199"/>
      <c r="W314" s="33"/>
      <c r="X314" s="33"/>
      <c r="Y314" s="33"/>
    </row>
    <row r="315" spans="1:25" s="200" customFormat="1" ht="39">
      <c r="A315" s="50" t="s">
        <v>70</v>
      </c>
      <c r="B315" s="18"/>
      <c r="C315" s="18"/>
      <c r="D315" s="8" t="s">
        <v>527</v>
      </c>
      <c r="E315" s="79" t="s">
        <v>455</v>
      </c>
      <c r="F315" s="8" t="s">
        <v>498</v>
      </c>
      <c r="G315" s="2" t="s">
        <v>49</v>
      </c>
      <c r="H315" s="131"/>
      <c r="I315" s="140"/>
      <c r="J315" s="33"/>
      <c r="K315" s="24" t="s">
        <v>643</v>
      </c>
      <c r="L315" s="33"/>
      <c r="M315" s="42" t="s">
        <v>644</v>
      </c>
      <c r="N315" s="22">
        <f t="shared" si="10"/>
        <v>60</v>
      </c>
      <c r="O315" s="27"/>
      <c r="P315" s="28"/>
      <c r="Q315" s="23"/>
      <c r="R315" s="29"/>
      <c r="S315" s="30"/>
      <c r="T315" s="31">
        <v>60</v>
      </c>
      <c r="U315" s="57"/>
      <c r="V315" s="199"/>
      <c r="W315" s="33"/>
      <c r="X315" s="33"/>
      <c r="Y315" s="33"/>
    </row>
    <row r="316" spans="1:25" s="200" customFormat="1" ht="39">
      <c r="A316" s="50" t="s">
        <v>70</v>
      </c>
      <c r="B316" s="18"/>
      <c r="C316" s="18"/>
      <c r="D316" s="8" t="s">
        <v>527</v>
      </c>
      <c r="E316" s="79" t="s">
        <v>455</v>
      </c>
      <c r="F316" s="8" t="s">
        <v>498</v>
      </c>
      <c r="G316" s="2" t="s">
        <v>49</v>
      </c>
      <c r="H316" s="131"/>
      <c r="I316" s="140"/>
      <c r="J316" s="33"/>
      <c r="K316" s="24" t="s">
        <v>645</v>
      </c>
      <c r="L316" s="33"/>
      <c r="M316" s="40" t="s">
        <v>646</v>
      </c>
      <c r="N316" s="22">
        <f t="shared" si="10"/>
        <v>550511.2</v>
      </c>
      <c r="O316" s="27">
        <v>225667</v>
      </c>
      <c r="P316" s="28">
        <v>205978</v>
      </c>
      <c r="Q316" s="23">
        <v>46343.2</v>
      </c>
      <c r="R316" s="29">
        <v>16904</v>
      </c>
      <c r="S316" s="30">
        <v>20655</v>
      </c>
      <c r="T316" s="31">
        <v>34964</v>
      </c>
      <c r="U316" s="57"/>
      <c r="V316" s="199"/>
      <c r="W316" s="33"/>
      <c r="X316" s="33"/>
      <c r="Y316" s="33"/>
    </row>
    <row r="317" spans="1:25" s="200" customFormat="1" ht="39">
      <c r="A317" s="50" t="s">
        <v>70</v>
      </c>
      <c r="B317" s="18"/>
      <c r="C317" s="18"/>
      <c r="D317" s="8" t="s">
        <v>527</v>
      </c>
      <c r="E317" s="79" t="s">
        <v>455</v>
      </c>
      <c r="F317" s="8" t="s">
        <v>498</v>
      </c>
      <c r="G317" s="2" t="s">
        <v>49</v>
      </c>
      <c r="H317" s="131"/>
      <c r="I317" s="140"/>
      <c r="J317" s="33"/>
      <c r="K317" s="24" t="s">
        <v>647</v>
      </c>
      <c r="L317" s="33"/>
      <c r="M317" s="40" t="s">
        <v>22</v>
      </c>
      <c r="N317" s="22">
        <f t="shared" si="10"/>
        <v>671.9085</v>
      </c>
      <c r="O317" s="27">
        <v>27</v>
      </c>
      <c r="P317" s="28">
        <v>171</v>
      </c>
      <c r="Q317" s="23">
        <v>473.9085</v>
      </c>
      <c r="R317" s="29"/>
      <c r="S317" s="30"/>
      <c r="T317" s="31"/>
      <c r="U317" s="57"/>
      <c r="V317" s="199"/>
      <c r="W317" s="33"/>
      <c r="X317" s="33"/>
      <c r="Y317" s="33"/>
    </row>
    <row r="318" spans="1:25" s="200" customFormat="1" ht="39">
      <c r="A318" s="50" t="s">
        <v>70</v>
      </c>
      <c r="B318" s="18"/>
      <c r="C318" s="18"/>
      <c r="D318" s="8" t="s">
        <v>527</v>
      </c>
      <c r="E318" s="79" t="s">
        <v>455</v>
      </c>
      <c r="F318" s="8" t="s">
        <v>498</v>
      </c>
      <c r="G318" s="2" t="s">
        <v>49</v>
      </c>
      <c r="H318" s="131"/>
      <c r="I318" s="140"/>
      <c r="J318" s="33"/>
      <c r="K318" s="32" t="s">
        <v>648</v>
      </c>
      <c r="L318" s="33"/>
      <c r="M318" s="35" t="s">
        <v>649</v>
      </c>
      <c r="N318" s="22">
        <f t="shared" si="10"/>
        <v>18443</v>
      </c>
      <c r="O318" s="27">
        <v>4200</v>
      </c>
      <c r="P318" s="28">
        <v>127</v>
      </c>
      <c r="Q318" s="23"/>
      <c r="R318" s="29">
        <v>560</v>
      </c>
      <c r="S318" s="30">
        <v>12726</v>
      </c>
      <c r="T318" s="31">
        <v>830</v>
      </c>
      <c r="U318" s="57"/>
      <c r="V318" s="199"/>
      <c r="W318" s="33"/>
      <c r="X318" s="33"/>
      <c r="Y318" s="33"/>
    </row>
    <row r="319" spans="1:25" s="200" customFormat="1" ht="39">
      <c r="A319" s="50" t="s">
        <v>70</v>
      </c>
      <c r="B319" s="18"/>
      <c r="C319" s="18"/>
      <c r="D319" s="8" t="s">
        <v>527</v>
      </c>
      <c r="E319" s="79" t="s">
        <v>455</v>
      </c>
      <c r="F319" s="8" t="s">
        <v>498</v>
      </c>
      <c r="G319" s="2" t="s">
        <v>49</v>
      </c>
      <c r="H319" s="131"/>
      <c r="I319" s="140"/>
      <c r="J319" s="33"/>
      <c r="K319" s="43" t="s">
        <v>650</v>
      </c>
      <c r="L319" s="33"/>
      <c r="M319" s="44">
        <v>11815361008</v>
      </c>
      <c r="N319" s="22">
        <f t="shared" si="10"/>
        <v>37617</v>
      </c>
      <c r="O319" s="27">
        <v>8447</v>
      </c>
      <c r="P319" s="28">
        <v>10615</v>
      </c>
      <c r="Q319" s="23"/>
      <c r="R319" s="29">
        <v>5631</v>
      </c>
      <c r="S319" s="30">
        <v>9714</v>
      </c>
      <c r="T319" s="31">
        <v>3210</v>
      </c>
      <c r="U319" s="57"/>
      <c r="V319" s="199"/>
      <c r="W319" s="33"/>
      <c r="X319" s="33"/>
      <c r="Y319" s="33"/>
    </row>
    <row r="320" spans="1:25" s="200" customFormat="1" ht="39">
      <c r="A320" s="50" t="s">
        <v>70</v>
      </c>
      <c r="B320" s="18"/>
      <c r="C320" s="18"/>
      <c r="D320" s="8" t="s">
        <v>527</v>
      </c>
      <c r="E320" s="79" t="s">
        <v>455</v>
      </c>
      <c r="F320" s="8" t="s">
        <v>498</v>
      </c>
      <c r="G320" s="2" t="s">
        <v>49</v>
      </c>
      <c r="H320" s="131"/>
      <c r="I320" s="140"/>
      <c r="J320" s="33"/>
      <c r="K320" s="24" t="s">
        <v>651</v>
      </c>
      <c r="L320" s="33"/>
      <c r="M320" s="45" t="s">
        <v>652</v>
      </c>
      <c r="N320" s="22">
        <f t="shared" si="10"/>
        <v>3749324</v>
      </c>
      <c r="O320" s="27">
        <v>1739910</v>
      </c>
      <c r="P320" s="28">
        <v>1489330</v>
      </c>
      <c r="Q320" s="23"/>
      <c r="R320" s="29">
        <v>21058</v>
      </c>
      <c r="S320" s="30">
        <v>15742</v>
      </c>
      <c r="T320" s="31">
        <v>483284</v>
      </c>
      <c r="U320" s="57"/>
      <c r="V320" s="199"/>
      <c r="W320" s="33"/>
      <c r="X320" s="33"/>
      <c r="Y320" s="33"/>
    </row>
    <row r="321" spans="1:25" s="200" customFormat="1" ht="39">
      <c r="A321" s="50" t="s">
        <v>70</v>
      </c>
      <c r="B321" s="18"/>
      <c r="C321" s="18"/>
      <c r="D321" s="8" t="s">
        <v>527</v>
      </c>
      <c r="E321" s="79" t="s">
        <v>455</v>
      </c>
      <c r="F321" s="8" t="s">
        <v>498</v>
      </c>
      <c r="G321" s="2" t="s">
        <v>49</v>
      </c>
      <c r="H321" s="131"/>
      <c r="I321" s="140"/>
      <c r="J321" s="33"/>
      <c r="K321" s="32" t="s">
        <v>653</v>
      </c>
      <c r="L321" s="33"/>
      <c r="M321" s="35" t="s">
        <v>654</v>
      </c>
      <c r="N321" s="22">
        <f t="shared" si="10"/>
        <v>79296</v>
      </c>
      <c r="O321" s="27">
        <v>51520</v>
      </c>
      <c r="P321" s="28"/>
      <c r="Q321" s="23"/>
      <c r="R321" s="29"/>
      <c r="S321" s="30"/>
      <c r="T321" s="31">
        <v>27776</v>
      </c>
      <c r="U321" s="57"/>
      <c r="V321" s="199"/>
      <c r="W321" s="33"/>
      <c r="X321" s="33"/>
      <c r="Y321" s="33"/>
    </row>
    <row r="322" spans="1:25" s="200" customFormat="1" ht="39">
      <c r="A322" s="50" t="s">
        <v>70</v>
      </c>
      <c r="B322" s="18"/>
      <c r="C322" s="18"/>
      <c r="D322" s="8" t="s">
        <v>527</v>
      </c>
      <c r="E322" s="79" t="s">
        <v>455</v>
      </c>
      <c r="F322" s="8" t="s">
        <v>498</v>
      </c>
      <c r="G322" s="2" t="s">
        <v>49</v>
      </c>
      <c r="H322" s="131"/>
      <c r="I322" s="140"/>
      <c r="J322" s="33"/>
      <c r="K322" s="43" t="s">
        <v>655</v>
      </c>
      <c r="L322" s="33"/>
      <c r="M322" s="74" t="s">
        <v>170</v>
      </c>
      <c r="N322" s="22">
        <f t="shared" si="10"/>
        <v>134244</v>
      </c>
      <c r="O322" s="27">
        <v>30145</v>
      </c>
      <c r="P322" s="28">
        <v>37882</v>
      </c>
      <c r="Q322" s="23"/>
      <c r="R322" s="29">
        <v>20096</v>
      </c>
      <c r="S322" s="30">
        <v>34666</v>
      </c>
      <c r="T322" s="31">
        <v>11455</v>
      </c>
      <c r="U322" s="57"/>
      <c r="V322" s="199"/>
      <c r="W322" s="33"/>
      <c r="X322" s="33"/>
      <c r="Y322" s="33"/>
    </row>
    <row r="323" spans="1:25" s="200" customFormat="1" ht="39">
      <c r="A323" s="50" t="s">
        <v>70</v>
      </c>
      <c r="B323" s="18"/>
      <c r="C323" s="18"/>
      <c r="D323" s="8" t="s">
        <v>527</v>
      </c>
      <c r="E323" s="79" t="s">
        <v>455</v>
      </c>
      <c r="F323" s="8" t="s">
        <v>498</v>
      </c>
      <c r="G323" s="2" t="s">
        <v>49</v>
      </c>
      <c r="H323" s="131"/>
      <c r="I323" s="140"/>
      <c r="J323" s="33"/>
      <c r="K323" s="24" t="s">
        <v>359</v>
      </c>
      <c r="L323" s="33"/>
      <c r="M323" s="35" t="s">
        <v>360</v>
      </c>
      <c r="N323" s="22">
        <f t="shared" si="10"/>
        <v>851528</v>
      </c>
      <c r="O323" s="27">
        <v>52635</v>
      </c>
      <c r="P323" s="28">
        <v>630109</v>
      </c>
      <c r="Q323" s="23"/>
      <c r="R323" s="29"/>
      <c r="S323" s="30"/>
      <c r="T323" s="31">
        <v>168784</v>
      </c>
      <c r="U323" s="57"/>
      <c r="V323" s="199"/>
      <c r="W323" s="33"/>
      <c r="X323" s="33"/>
      <c r="Y323" s="33"/>
    </row>
    <row r="324" spans="1:25" s="200" customFormat="1" ht="39">
      <c r="A324" s="50" t="s">
        <v>70</v>
      </c>
      <c r="B324" s="18"/>
      <c r="C324" s="18"/>
      <c r="D324" s="8" t="s">
        <v>527</v>
      </c>
      <c r="E324" s="79" t="s">
        <v>455</v>
      </c>
      <c r="F324" s="8" t="s">
        <v>498</v>
      </c>
      <c r="G324" s="2" t="s">
        <v>49</v>
      </c>
      <c r="H324" s="131"/>
      <c r="I324" s="140"/>
      <c r="J324" s="33"/>
      <c r="K324" s="24" t="s">
        <v>436</v>
      </c>
      <c r="L324" s="33"/>
      <c r="M324" s="45" t="s">
        <v>437</v>
      </c>
      <c r="N324" s="22">
        <f t="shared" si="10"/>
        <v>5813</v>
      </c>
      <c r="O324" s="27"/>
      <c r="P324" s="28"/>
      <c r="Q324" s="23"/>
      <c r="R324" s="29">
        <v>5813</v>
      </c>
      <c r="S324" s="30"/>
      <c r="T324" s="31"/>
      <c r="U324" s="57"/>
      <c r="V324" s="199"/>
      <c r="W324" s="33"/>
      <c r="X324" s="33"/>
      <c r="Y324" s="33"/>
    </row>
    <row r="325" spans="1:25" s="200" customFormat="1" ht="39">
      <c r="A325" s="50" t="s">
        <v>70</v>
      </c>
      <c r="B325" s="18"/>
      <c r="C325" s="18"/>
      <c r="D325" s="8" t="s">
        <v>527</v>
      </c>
      <c r="E325" s="79" t="s">
        <v>455</v>
      </c>
      <c r="F325" s="8" t="s">
        <v>498</v>
      </c>
      <c r="G325" s="2" t="s">
        <v>49</v>
      </c>
      <c r="H325" s="131"/>
      <c r="I325" s="140"/>
      <c r="J325" s="33"/>
      <c r="K325" s="24" t="s">
        <v>141</v>
      </c>
      <c r="L325" s="33"/>
      <c r="M325" s="74" t="s">
        <v>201</v>
      </c>
      <c r="N325" s="22">
        <f t="shared" si="10"/>
        <v>6308</v>
      </c>
      <c r="O325" s="27"/>
      <c r="P325" s="28">
        <v>6174</v>
      </c>
      <c r="Q325" s="23"/>
      <c r="R325" s="29">
        <v>42</v>
      </c>
      <c r="S325" s="30">
        <v>92</v>
      </c>
      <c r="T325" s="31"/>
      <c r="U325" s="57"/>
      <c r="V325" s="199"/>
      <c r="W325" s="33"/>
      <c r="X325" s="33"/>
      <c r="Y325" s="33"/>
    </row>
    <row r="326" spans="1:25" s="200" customFormat="1" ht="39">
      <c r="A326" s="50" t="s">
        <v>70</v>
      </c>
      <c r="B326" s="18"/>
      <c r="C326" s="18"/>
      <c r="D326" s="8" t="s">
        <v>527</v>
      </c>
      <c r="E326" s="79" t="s">
        <v>455</v>
      </c>
      <c r="F326" s="8" t="s">
        <v>498</v>
      </c>
      <c r="G326" s="2" t="s">
        <v>49</v>
      </c>
      <c r="H326" s="131"/>
      <c r="I326" s="140"/>
      <c r="J326" s="33"/>
      <c r="K326" s="32" t="s">
        <v>438</v>
      </c>
      <c r="L326" s="33"/>
      <c r="M326" s="104" t="s">
        <v>207</v>
      </c>
      <c r="N326" s="22">
        <f t="shared" si="10"/>
        <v>642057.5</v>
      </c>
      <c r="O326" s="27">
        <v>86952</v>
      </c>
      <c r="P326" s="28">
        <v>151575</v>
      </c>
      <c r="Q326" s="23">
        <v>46369.5</v>
      </c>
      <c r="R326" s="29">
        <v>263940</v>
      </c>
      <c r="S326" s="30">
        <v>21406</v>
      </c>
      <c r="T326" s="31">
        <v>71815</v>
      </c>
      <c r="U326" s="57"/>
      <c r="V326" s="199"/>
      <c r="W326" s="33"/>
      <c r="X326" s="33"/>
      <c r="Y326" s="33"/>
    </row>
    <row r="327" spans="1:25" s="200" customFormat="1" ht="39">
      <c r="A327" s="50" t="s">
        <v>70</v>
      </c>
      <c r="B327" s="18"/>
      <c r="C327" s="18"/>
      <c r="D327" s="8" t="s">
        <v>527</v>
      </c>
      <c r="E327" s="79" t="s">
        <v>455</v>
      </c>
      <c r="F327" s="8" t="s">
        <v>498</v>
      </c>
      <c r="G327" s="2" t="s">
        <v>49</v>
      </c>
      <c r="H327" s="131"/>
      <c r="I327" s="140"/>
      <c r="J327" s="33"/>
      <c r="K327" s="46" t="s">
        <v>439</v>
      </c>
      <c r="L327" s="33"/>
      <c r="M327" s="35" t="s">
        <v>440</v>
      </c>
      <c r="N327" s="22">
        <f aca="true" t="shared" si="11" ref="N327:N346">SUM(O327:T327)</f>
        <v>195700</v>
      </c>
      <c r="O327" s="27">
        <v>3800</v>
      </c>
      <c r="P327" s="28">
        <v>144400</v>
      </c>
      <c r="Q327" s="23">
        <v>30400</v>
      </c>
      <c r="R327" s="29">
        <v>9500</v>
      </c>
      <c r="S327" s="30"/>
      <c r="T327" s="31">
        <v>7600</v>
      </c>
      <c r="U327" s="57"/>
      <c r="V327" s="199"/>
      <c r="W327" s="33"/>
      <c r="X327" s="33"/>
      <c r="Y327" s="33"/>
    </row>
    <row r="328" spans="1:25" s="200" customFormat="1" ht="39">
      <c r="A328" s="50" t="s">
        <v>70</v>
      </c>
      <c r="B328" s="18"/>
      <c r="C328" s="18"/>
      <c r="D328" s="8" t="s">
        <v>527</v>
      </c>
      <c r="E328" s="79" t="s">
        <v>455</v>
      </c>
      <c r="F328" s="8" t="s">
        <v>498</v>
      </c>
      <c r="G328" s="2" t="s">
        <v>49</v>
      </c>
      <c r="H328" s="131"/>
      <c r="I328" s="140"/>
      <c r="J328" s="33"/>
      <c r="K328" s="36" t="s">
        <v>441</v>
      </c>
      <c r="L328" s="33"/>
      <c r="M328" s="40">
        <v>11846301007</v>
      </c>
      <c r="N328" s="22">
        <f t="shared" si="11"/>
        <v>65856</v>
      </c>
      <c r="O328" s="27">
        <v>23520</v>
      </c>
      <c r="P328" s="28"/>
      <c r="Q328" s="23"/>
      <c r="R328" s="29">
        <v>14112</v>
      </c>
      <c r="S328" s="30">
        <v>28224</v>
      </c>
      <c r="T328" s="31"/>
      <c r="U328" s="57"/>
      <c r="V328" s="199"/>
      <c r="W328" s="33"/>
      <c r="X328" s="33"/>
      <c r="Y328" s="33"/>
    </row>
    <row r="329" spans="1:25" s="200" customFormat="1" ht="39">
      <c r="A329" s="50" t="s">
        <v>70</v>
      </c>
      <c r="B329" s="18"/>
      <c r="C329" s="18"/>
      <c r="D329" s="8" t="s">
        <v>527</v>
      </c>
      <c r="E329" s="79" t="s">
        <v>455</v>
      </c>
      <c r="F329" s="8" t="s">
        <v>498</v>
      </c>
      <c r="G329" s="2" t="s">
        <v>49</v>
      </c>
      <c r="H329" s="131"/>
      <c r="I329" s="140"/>
      <c r="J329" s="33"/>
      <c r="K329" s="24" t="s">
        <v>442</v>
      </c>
      <c r="L329" s="33"/>
      <c r="M329" s="35" t="s">
        <v>443</v>
      </c>
      <c r="N329" s="22">
        <f t="shared" si="11"/>
        <v>1038636.8</v>
      </c>
      <c r="O329" s="27">
        <v>45558</v>
      </c>
      <c r="P329" s="28">
        <v>393532</v>
      </c>
      <c r="Q329" s="23">
        <v>563554.8</v>
      </c>
      <c r="R329" s="29"/>
      <c r="S329" s="30"/>
      <c r="T329" s="31">
        <v>35992</v>
      </c>
      <c r="U329" s="57"/>
      <c r="V329" s="199"/>
      <c r="W329" s="33"/>
      <c r="X329" s="33"/>
      <c r="Y329" s="33"/>
    </row>
    <row r="330" spans="1:25" s="200" customFormat="1" ht="39">
      <c r="A330" s="50" t="s">
        <v>70</v>
      </c>
      <c r="B330" s="18"/>
      <c r="C330" s="18"/>
      <c r="D330" s="8" t="s">
        <v>527</v>
      </c>
      <c r="E330" s="79" t="s">
        <v>455</v>
      </c>
      <c r="F330" s="8" t="s">
        <v>498</v>
      </c>
      <c r="G330" s="2" t="s">
        <v>49</v>
      </c>
      <c r="H330" s="131"/>
      <c r="I330" s="140"/>
      <c r="J330" s="33"/>
      <c r="K330" s="24" t="s">
        <v>444</v>
      </c>
      <c r="L330" s="33"/>
      <c r="M330" s="45" t="s">
        <v>445</v>
      </c>
      <c r="N330" s="22">
        <f t="shared" si="11"/>
        <v>11540</v>
      </c>
      <c r="O330" s="27"/>
      <c r="P330" s="28"/>
      <c r="Q330" s="23"/>
      <c r="R330" s="29">
        <v>11540</v>
      </c>
      <c r="S330" s="30"/>
      <c r="T330" s="31"/>
      <c r="U330" s="57"/>
      <c r="V330" s="199"/>
      <c r="W330" s="33"/>
      <c r="X330" s="33"/>
      <c r="Y330" s="33"/>
    </row>
    <row r="331" spans="1:25" s="200" customFormat="1" ht="39">
      <c r="A331" s="50" t="s">
        <v>70</v>
      </c>
      <c r="B331" s="18"/>
      <c r="C331" s="18"/>
      <c r="D331" s="8" t="s">
        <v>527</v>
      </c>
      <c r="E331" s="79" t="s">
        <v>455</v>
      </c>
      <c r="F331" s="8" t="s">
        <v>498</v>
      </c>
      <c r="G331" s="2" t="s">
        <v>49</v>
      </c>
      <c r="H331" s="131"/>
      <c r="I331" s="140"/>
      <c r="J331" s="33"/>
      <c r="K331" s="32" t="s">
        <v>446</v>
      </c>
      <c r="L331" s="33"/>
      <c r="M331" s="35" t="s">
        <v>447</v>
      </c>
      <c r="N331" s="22">
        <f t="shared" si="11"/>
        <v>204861</v>
      </c>
      <c r="O331" s="27">
        <v>73668</v>
      </c>
      <c r="P331" s="28">
        <v>79409</v>
      </c>
      <c r="Q331" s="23"/>
      <c r="R331" s="29">
        <v>1625</v>
      </c>
      <c r="S331" s="30">
        <v>3630</v>
      </c>
      <c r="T331" s="31">
        <v>46529</v>
      </c>
      <c r="U331" s="57"/>
      <c r="V331" s="199"/>
      <c r="W331" s="33"/>
      <c r="X331" s="33"/>
      <c r="Y331" s="33"/>
    </row>
    <row r="332" spans="1:25" s="200" customFormat="1" ht="39">
      <c r="A332" s="50" t="s">
        <v>70</v>
      </c>
      <c r="B332" s="18"/>
      <c r="C332" s="18"/>
      <c r="D332" s="8" t="s">
        <v>527</v>
      </c>
      <c r="E332" s="79" t="s">
        <v>455</v>
      </c>
      <c r="F332" s="8" t="s">
        <v>498</v>
      </c>
      <c r="G332" s="2" t="s">
        <v>49</v>
      </c>
      <c r="H332" s="131"/>
      <c r="I332" s="140"/>
      <c r="J332" s="33"/>
      <c r="K332" s="32" t="s">
        <v>403</v>
      </c>
      <c r="L332" s="33"/>
      <c r="M332" s="74" t="s">
        <v>85</v>
      </c>
      <c r="N332" s="22">
        <f t="shared" si="11"/>
        <v>692642</v>
      </c>
      <c r="O332" s="27">
        <v>276685</v>
      </c>
      <c r="P332" s="28">
        <v>61589</v>
      </c>
      <c r="Q332" s="23"/>
      <c r="R332" s="29">
        <v>340929</v>
      </c>
      <c r="S332" s="30">
        <v>9905</v>
      </c>
      <c r="T332" s="31">
        <v>3534</v>
      </c>
      <c r="U332" s="57"/>
      <c r="V332" s="199"/>
      <c r="W332" s="33"/>
      <c r="X332" s="33"/>
      <c r="Y332" s="33"/>
    </row>
    <row r="333" spans="1:25" s="200" customFormat="1" ht="39">
      <c r="A333" s="50" t="s">
        <v>70</v>
      </c>
      <c r="B333" s="18"/>
      <c r="C333" s="18"/>
      <c r="D333" s="8" t="s">
        <v>527</v>
      </c>
      <c r="E333" s="79" t="s">
        <v>455</v>
      </c>
      <c r="F333" s="8" t="s">
        <v>498</v>
      </c>
      <c r="G333" s="2" t="s">
        <v>49</v>
      </c>
      <c r="H333" s="131"/>
      <c r="I333" s="140"/>
      <c r="J333" s="33"/>
      <c r="K333" s="24" t="s">
        <v>448</v>
      </c>
      <c r="L333" s="33"/>
      <c r="M333" s="104" t="s">
        <v>609</v>
      </c>
      <c r="N333" s="22">
        <f t="shared" si="11"/>
        <v>821</v>
      </c>
      <c r="O333" s="27"/>
      <c r="P333" s="28"/>
      <c r="Q333" s="23"/>
      <c r="R333" s="29">
        <v>791</v>
      </c>
      <c r="S333" s="30">
        <v>30</v>
      </c>
      <c r="T333" s="31"/>
      <c r="U333" s="57"/>
      <c r="V333" s="199"/>
      <c r="W333" s="33"/>
      <c r="X333" s="33"/>
      <c r="Y333" s="33"/>
    </row>
    <row r="334" spans="1:25" s="200" customFormat="1" ht="39">
      <c r="A334" s="50" t="s">
        <v>70</v>
      </c>
      <c r="B334" s="18"/>
      <c r="C334" s="18"/>
      <c r="D334" s="8" t="s">
        <v>527</v>
      </c>
      <c r="E334" s="79" t="s">
        <v>455</v>
      </c>
      <c r="F334" s="8" t="s">
        <v>498</v>
      </c>
      <c r="G334" s="2" t="s">
        <v>49</v>
      </c>
      <c r="H334" s="131"/>
      <c r="I334" s="140"/>
      <c r="J334" s="33"/>
      <c r="K334" s="24" t="s">
        <v>449</v>
      </c>
      <c r="L334" s="33"/>
      <c r="M334" s="45" t="s">
        <v>450</v>
      </c>
      <c r="N334" s="22">
        <f t="shared" si="11"/>
        <v>22462</v>
      </c>
      <c r="O334" s="27">
        <v>5350</v>
      </c>
      <c r="P334" s="28">
        <v>10505</v>
      </c>
      <c r="Q334" s="23"/>
      <c r="R334" s="29"/>
      <c r="S334" s="30">
        <v>1414</v>
      </c>
      <c r="T334" s="31">
        <v>5193</v>
      </c>
      <c r="U334" s="57"/>
      <c r="V334" s="199"/>
      <c r="W334" s="33"/>
      <c r="X334" s="33"/>
      <c r="Y334" s="33"/>
    </row>
    <row r="335" spans="1:25" s="200" customFormat="1" ht="39">
      <c r="A335" s="50" t="s">
        <v>70</v>
      </c>
      <c r="B335" s="18"/>
      <c r="C335" s="18"/>
      <c r="D335" s="8" t="s">
        <v>527</v>
      </c>
      <c r="E335" s="79" t="s">
        <v>455</v>
      </c>
      <c r="F335" s="8" t="s">
        <v>498</v>
      </c>
      <c r="G335" s="2" t="s">
        <v>49</v>
      </c>
      <c r="H335" s="131"/>
      <c r="I335" s="140"/>
      <c r="J335" s="33"/>
      <c r="K335" s="43" t="s">
        <v>451</v>
      </c>
      <c r="L335" s="33"/>
      <c r="M335" s="35" t="s">
        <v>452</v>
      </c>
      <c r="N335" s="22">
        <f t="shared" si="11"/>
        <v>87669</v>
      </c>
      <c r="O335" s="27"/>
      <c r="P335" s="28">
        <v>72369</v>
      </c>
      <c r="Q335" s="23"/>
      <c r="R335" s="29">
        <v>15300</v>
      </c>
      <c r="S335" s="30"/>
      <c r="T335" s="31"/>
      <c r="U335" s="57"/>
      <c r="V335" s="199"/>
      <c r="W335" s="33"/>
      <c r="X335" s="33"/>
      <c r="Y335" s="33"/>
    </row>
    <row r="336" spans="1:25" s="200" customFormat="1" ht="39">
      <c r="A336" s="50" t="s">
        <v>70</v>
      </c>
      <c r="B336" s="18"/>
      <c r="C336" s="18"/>
      <c r="D336" s="8" t="s">
        <v>527</v>
      </c>
      <c r="E336" s="79" t="s">
        <v>455</v>
      </c>
      <c r="F336" s="8" t="s">
        <v>498</v>
      </c>
      <c r="G336" s="2" t="s">
        <v>49</v>
      </c>
      <c r="H336" s="131"/>
      <c r="I336" s="140"/>
      <c r="J336" s="33"/>
      <c r="K336" s="24" t="s">
        <v>453</v>
      </c>
      <c r="L336" s="33"/>
      <c r="M336" s="35" t="s">
        <v>454</v>
      </c>
      <c r="N336" s="22">
        <f t="shared" si="11"/>
        <v>9789</v>
      </c>
      <c r="O336" s="27"/>
      <c r="P336" s="28"/>
      <c r="Q336" s="23"/>
      <c r="R336" s="29"/>
      <c r="S336" s="30">
        <v>677</v>
      </c>
      <c r="T336" s="31">
        <v>9112</v>
      </c>
      <c r="U336" s="57"/>
      <c r="V336" s="199"/>
      <c r="W336" s="33"/>
      <c r="X336" s="33"/>
      <c r="Y336" s="33"/>
    </row>
    <row r="337" spans="1:25" s="200" customFormat="1" ht="39">
      <c r="A337" s="50" t="s">
        <v>70</v>
      </c>
      <c r="B337" s="18"/>
      <c r="C337" s="18"/>
      <c r="D337" s="8" t="s">
        <v>527</v>
      </c>
      <c r="E337" s="79" t="s">
        <v>455</v>
      </c>
      <c r="F337" s="8" t="s">
        <v>498</v>
      </c>
      <c r="G337" s="2" t="s">
        <v>49</v>
      </c>
      <c r="H337" s="131"/>
      <c r="I337" s="140"/>
      <c r="J337" s="33"/>
      <c r="K337" s="32" t="s">
        <v>593</v>
      </c>
      <c r="L337" s="33"/>
      <c r="M337" s="35" t="s">
        <v>626</v>
      </c>
      <c r="N337" s="22">
        <f t="shared" si="11"/>
        <v>41216.8</v>
      </c>
      <c r="O337" s="27">
        <v>28794</v>
      </c>
      <c r="P337" s="28">
        <v>630</v>
      </c>
      <c r="Q337" s="23">
        <v>31.8</v>
      </c>
      <c r="R337" s="29">
        <v>7992</v>
      </c>
      <c r="S337" s="30">
        <v>1988</v>
      </c>
      <c r="T337" s="31">
        <v>1781</v>
      </c>
      <c r="U337" s="57"/>
      <c r="V337" s="199"/>
      <c r="W337" s="33"/>
      <c r="X337" s="33"/>
      <c r="Y337" s="33"/>
    </row>
    <row r="338" spans="1:25" s="200" customFormat="1" ht="39">
      <c r="A338" s="50" t="s">
        <v>70</v>
      </c>
      <c r="B338" s="18"/>
      <c r="C338" s="18"/>
      <c r="D338" s="8" t="s">
        <v>527</v>
      </c>
      <c r="E338" s="79" t="s">
        <v>455</v>
      </c>
      <c r="F338" s="8" t="s">
        <v>498</v>
      </c>
      <c r="G338" s="2" t="s">
        <v>49</v>
      </c>
      <c r="H338" s="131"/>
      <c r="I338" s="140"/>
      <c r="J338" s="33"/>
      <c r="K338" s="32" t="s">
        <v>627</v>
      </c>
      <c r="L338" s="33"/>
      <c r="M338" s="47" t="s">
        <v>628</v>
      </c>
      <c r="N338" s="22">
        <f t="shared" si="11"/>
        <v>9923</v>
      </c>
      <c r="O338" s="27"/>
      <c r="P338" s="28"/>
      <c r="Q338" s="23"/>
      <c r="R338" s="29"/>
      <c r="S338" s="30"/>
      <c r="T338" s="31">
        <v>9923</v>
      </c>
      <c r="U338" s="57"/>
      <c r="V338" s="199"/>
      <c r="W338" s="33"/>
      <c r="X338" s="33"/>
      <c r="Y338" s="33"/>
    </row>
    <row r="339" spans="1:25" s="200" customFormat="1" ht="39">
      <c r="A339" s="50" t="s">
        <v>192</v>
      </c>
      <c r="B339" s="18"/>
      <c r="C339" s="18"/>
      <c r="D339" s="8" t="s">
        <v>527</v>
      </c>
      <c r="E339" s="79" t="s">
        <v>455</v>
      </c>
      <c r="F339" s="8" t="s">
        <v>498</v>
      </c>
      <c r="G339" s="2" t="s">
        <v>49</v>
      </c>
      <c r="H339" s="131"/>
      <c r="I339" s="140"/>
      <c r="J339" s="33"/>
      <c r="K339" s="32" t="s">
        <v>629</v>
      </c>
      <c r="L339" s="33"/>
      <c r="M339" s="35" t="s">
        <v>318</v>
      </c>
      <c r="N339" s="22">
        <f t="shared" si="11"/>
        <v>3584545.7</v>
      </c>
      <c r="O339" s="27">
        <v>529097.1</v>
      </c>
      <c r="P339" s="28">
        <v>1740436</v>
      </c>
      <c r="Q339" s="23">
        <v>404493.6</v>
      </c>
      <c r="R339" s="29">
        <v>299047</v>
      </c>
      <c r="S339" s="30">
        <v>340397</v>
      </c>
      <c r="T339" s="31">
        <v>271075</v>
      </c>
      <c r="U339" s="57"/>
      <c r="V339" s="199"/>
      <c r="W339" s="33"/>
      <c r="X339" s="33"/>
      <c r="Y339" s="33"/>
    </row>
    <row r="340" spans="1:25" s="200" customFormat="1" ht="39">
      <c r="A340" s="50" t="s">
        <v>70</v>
      </c>
      <c r="B340" s="18"/>
      <c r="C340" s="18"/>
      <c r="D340" s="8" t="s">
        <v>527</v>
      </c>
      <c r="E340" s="79" t="s">
        <v>455</v>
      </c>
      <c r="F340" s="8" t="s">
        <v>498</v>
      </c>
      <c r="G340" s="2" t="s">
        <v>49</v>
      </c>
      <c r="H340" s="131"/>
      <c r="I340" s="140"/>
      <c r="J340" s="33"/>
      <c r="K340" s="32" t="s">
        <v>630</v>
      </c>
      <c r="L340" s="33"/>
      <c r="M340" s="35" t="s">
        <v>631</v>
      </c>
      <c r="N340" s="22">
        <f t="shared" si="11"/>
        <v>16024</v>
      </c>
      <c r="O340" s="27"/>
      <c r="P340" s="28">
        <v>16008</v>
      </c>
      <c r="Q340" s="23"/>
      <c r="R340" s="29"/>
      <c r="S340" s="30">
        <v>16</v>
      </c>
      <c r="T340" s="31"/>
      <c r="U340" s="57"/>
      <c r="V340" s="199"/>
      <c r="W340" s="33"/>
      <c r="X340" s="33"/>
      <c r="Y340" s="33"/>
    </row>
    <row r="341" spans="1:25" s="200" customFormat="1" ht="39">
      <c r="A341" s="50" t="s">
        <v>70</v>
      </c>
      <c r="B341" s="18"/>
      <c r="C341" s="18"/>
      <c r="D341" s="8" t="s">
        <v>527</v>
      </c>
      <c r="E341" s="79" t="s">
        <v>455</v>
      </c>
      <c r="F341" s="8" t="s">
        <v>498</v>
      </c>
      <c r="G341" s="2" t="s">
        <v>49</v>
      </c>
      <c r="H341" s="131"/>
      <c r="I341" s="140"/>
      <c r="J341" s="33"/>
      <c r="K341" s="46" t="s">
        <v>632</v>
      </c>
      <c r="L341" s="33"/>
      <c r="M341" s="42" t="s">
        <v>633</v>
      </c>
      <c r="N341" s="22">
        <f t="shared" si="11"/>
        <v>51.2</v>
      </c>
      <c r="O341" s="27"/>
      <c r="P341" s="28">
        <v>32</v>
      </c>
      <c r="Q341" s="23">
        <v>19.2</v>
      </c>
      <c r="R341" s="29"/>
      <c r="S341" s="30"/>
      <c r="T341" s="31"/>
      <c r="U341" s="57"/>
      <c r="V341" s="199"/>
      <c r="W341" s="33"/>
      <c r="X341" s="33"/>
      <c r="Y341" s="33"/>
    </row>
    <row r="342" spans="1:25" s="200" customFormat="1" ht="39">
      <c r="A342" s="50" t="s">
        <v>70</v>
      </c>
      <c r="B342" s="18"/>
      <c r="C342" s="18"/>
      <c r="D342" s="8" t="s">
        <v>527</v>
      </c>
      <c r="E342" s="79" t="s">
        <v>455</v>
      </c>
      <c r="F342" s="8" t="s">
        <v>498</v>
      </c>
      <c r="G342" s="2" t="s">
        <v>49</v>
      </c>
      <c r="H342" s="131"/>
      <c r="I342" s="140"/>
      <c r="J342" s="33"/>
      <c r="K342" s="24" t="s">
        <v>304</v>
      </c>
      <c r="L342" s="33"/>
      <c r="M342" s="45" t="s">
        <v>305</v>
      </c>
      <c r="N342" s="22">
        <f t="shared" si="11"/>
        <v>48447.727</v>
      </c>
      <c r="O342" s="27">
        <v>21605</v>
      </c>
      <c r="P342" s="28">
        <v>8900</v>
      </c>
      <c r="Q342" s="23">
        <v>222.727</v>
      </c>
      <c r="R342" s="29">
        <v>5345</v>
      </c>
      <c r="S342" s="30">
        <v>6156</v>
      </c>
      <c r="T342" s="31">
        <v>6219</v>
      </c>
      <c r="U342" s="57"/>
      <c r="V342" s="199"/>
      <c r="W342" s="33"/>
      <c r="X342" s="33"/>
      <c r="Y342" s="33"/>
    </row>
    <row r="343" spans="1:25" s="200" customFormat="1" ht="39">
      <c r="A343" s="50" t="s">
        <v>70</v>
      </c>
      <c r="B343" s="18"/>
      <c r="C343" s="18"/>
      <c r="D343" s="8" t="s">
        <v>527</v>
      </c>
      <c r="E343" s="79" t="s">
        <v>455</v>
      </c>
      <c r="F343" s="8" t="s">
        <v>498</v>
      </c>
      <c r="G343" s="2" t="s">
        <v>49</v>
      </c>
      <c r="H343" s="131"/>
      <c r="I343" s="140"/>
      <c r="J343" s="33"/>
      <c r="K343" s="32" t="s">
        <v>64</v>
      </c>
      <c r="L343" s="33"/>
      <c r="M343" s="40" t="s">
        <v>65</v>
      </c>
      <c r="N343" s="22">
        <f t="shared" si="11"/>
        <v>131793</v>
      </c>
      <c r="O343" s="27">
        <v>78977</v>
      </c>
      <c r="P343" s="28">
        <v>34034</v>
      </c>
      <c r="Q343" s="23"/>
      <c r="R343" s="29">
        <v>8602</v>
      </c>
      <c r="S343" s="30">
        <v>868</v>
      </c>
      <c r="T343" s="31">
        <v>9312</v>
      </c>
      <c r="U343" s="57"/>
      <c r="V343" s="199"/>
      <c r="W343" s="33"/>
      <c r="X343" s="33"/>
      <c r="Y343" s="33"/>
    </row>
    <row r="344" spans="1:25" s="200" customFormat="1" ht="39">
      <c r="A344" s="50" t="s">
        <v>70</v>
      </c>
      <c r="B344" s="18"/>
      <c r="C344" s="18"/>
      <c r="D344" s="8" t="s">
        <v>527</v>
      </c>
      <c r="E344" s="79" t="s">
        <v>455</v>
      </c>
      <c r="F344" s="8" t="s">
        <v>498</v>
      </c>
      <c r="G344" s="2" t="s">
        <v>49</v>
      </c>
      <c r="H344" s="131"/>
      <c r="I344" s="140"/>
      <c r="J344" s="33"/>
      <c r="K344" s="24" t="s">
        <v>66</v>
      </c>
      <c r="L344" s="33"/>
      <c r="M344" s="35" t="s">
        <v>67</v>
      </c>
      <c r="N344" s="22">
        <f t="shared" si="11"/>
        <v>264703</v>
      </c>
      <c r="O344" s="27">
        <v>140455</v>
      </c>
      <c r="P344" s="28">
        <v>5402</v>
      </c>
      <c r="Q344" s="23"/>
      <c r="R344" s="29">
        <v>10804</v>
      </c>
      <c r="S344" s="30"/>
      <c r="T344" s="31">
        <v>108042</v>
      </c>
      <c r="U344" s="57"/>
      <c r="V344" s="199"/>
      <c r="W344" s="33"/>
      <c r="X344" s="33"/>
      <c r="Y344" s="33"/>
    </row>
    <row r="345" spans="1:25" s="200" customFormat="1" ht="39">
      <c r="A345" s="50" t="s">
        <v>70</v>
      </c>
      <c r="B345" s="18"/>
      <c r="C345" s="18"/>
      <c r="D345" s="8" t="s">
        <v>527</v>
      </c>
      <c r="E345" s="79" t="s">
        <v>455</v>
      </c>
      <c r="F345" s="8" t="s">
        <v>498</v>
      </c>
      <c r="G345" s="2" t="s">
        <v>49</v>
      </c>
      <c r="H345" s="131"/>
      <c r="I345" s="140"/>
      <c r="J345" s="33"/>
      <c r="K345" s="32" t="s">
        <v>68</v>
      </c>
      <c r="L345" s="33"/>
      <c r="M345" s="35" t="s">
        <v>69</v>
      </c>
      <c r="N345" s="22">
        <f t="shared" si="11"/>
        <v>27660.3</v>
      </c>
      <c r="O345" s="27">
        <v>2117</v>
      </c>
      <c r="P345" s="28">
        <v>7763</v>
      </c>
      <c r="Q345" s="23">
        <v>7580.3</v>
      </c>
      <c r="R345" s="29">
        <v>588</v>
      </c>
      <c r="S345" s="30">
        <v>9612</v>
      </c>
      <c r="T345" s="31"/>
      <c r="U345" s="57"/>
      <c r="V345" s="199"/>
      <c r="W345" s="33"/>
      <c r="X345" s="33"/>
      <c r="Y345" s="33"/>
    </row>
    <row r="346" spans="1:25" ht="52.5">
      <c r="A346" s="4" t="s">
        <v>38</v>
      </c>
      <c r="B346" s="4"/>
      <c r="C346" s="75"/>
      <c r="D346" s="1" t="s">
        <v>527</v>
      </c>
      <c r="E346" s="71" t="s">
        <v>455</v>
      </c>
      <c r="F346" s="11" t="s">
        <v>497</v>
      </c>
      <c r="G346" s="11" t="s">
        <v>49</v>
      </c>
      <c r="H346" s="11"/>
      <c r="I346" s="66"/>
      <c r="J346" s="4"/>
      <c r="K346" s="4" t="s">
        <v>532</v>
      </c>
      <c r="L346" s="4"/>
      <c r="M346" s="149" t="s">
        <v>430</v>
      </c>
      <c r="N346" s="22">
        <f t="shared" si="11"/>
        <v>52298.18</v>
      </c>
      <c r="O346" s="27"/>
      <c r="P346" s="28"/>
      <c r="Q346" s="159">
        <v>52298.18</v>
      </c>
      <c r="R346" s="29"/>
      <c r="S346" s="231"/>
      <c r="T346" s="221"/>
      <c r="U346" s="220"/>
      <c r="V346" s="77"/>
      <c r="W346" s="4"/>
      <c r="Y346" s="4"/>
    </row>
    <row r="347" spans="1:25" ht="52.5">
      <c r="A347" s="50" t="s">
        <v>150</v>
      </c>
      <c r="B347" s="25"/>
      <c r="C347" s="25"/>
      <c r="D347" s="2" t="s">
        <v>527</v>
      </c>
      <c r="E347" s="67" t="s">
        <v>455</v>
      </c>
      <c r="F347" s="8" t="s">
        <v>612</v>
      </c>
      <c r="G347" s="2" t="s">
        <v>49</v>
      </c>
      <c r="H347" s="48"/>
      <c r="I347" s="102"/>
      <c r="J347" s="25"/>
      <c r="K347" s="49" t="s">
        <v>711</v>
      </c>
      <c r="L347" s="50"/>
      <c r="M347" s="42" t="s">
        <v>509</v>
      </c>
      <c r="N347" s="22">
        <f aca="true" t="shared" si="12" ref="N347:N354">SUM(O347:T347)</f>
        <v>460960</v>
      </c>
      <c r="O347" s="27">
        <v>306114</v>
      </c>
      <c r="P347" s="28">
        <v>29074</v>
      </c>
      <c r="Q347" s="23"/>
      <c r="R347" s="29">
        <v>94613</v>
      </c>
      <c r="S347" s="30">
        <v>24655</v>
      </c>
      <c r="T347" s="31">
        <v>6504</v>
      </c>
      <c r="U347" s="220"/>
      <c r="V347" s="77"/>
      <c r="W347" s="4"/>
      <c r="Y347" s="4"/>
    </row>
    <row r="348" spans="1:25" ht="52.5">
      <c r="A348" s="50" t="s">
        <v>150</v>
      </c>
      <c r="B348" s="25"/>
      <c r="C348" s="25"/>
      <c r="D348" s="2" t="s">
        <v>527</v>
      </c>
      <c r="E348" s="67" t="s">
        <v>455</v>
      </c>
      <c r="F348" s="8" t="s">
        <v>612</v>
      </c>
      <c r="G348" s="2" t="s">
        <v>49</v>
      </c>
      <c r="H348" s="12"/>
      <c r="I348" s="102"/>
      <c r="J348" s="25"/>
      <c r="K348" s="49" t="s">
        <v>510</v>
      </c>
      <c r="L348" s="50"/>
      <c r="M348" s="42" t="s">
        <v>100</v>
      </c>
      <c r="N348" s="22">
        <f t="shared" si="12"/>
        <v>155671.6727</v>
      </c>
      <c r="O348" s="27">
        <v>60457</v>
      </c>
      <c r="P348" s="28">
        <v>16052</v>
      </c>
      <c r="Q348" s="23">
        <v>1756.6727</v>
      </c>
      <c r="R348" s="29">
        <v>14118</v>
      </c>
      <c r="S348" s="30">
        <v>63288</v>
      </c>
      <c r="T348" s="31"/>
      <c r="U348" s="220"/>
      <c r="V348" s="77"/>
      <c r="W348" s="4"/>
      <c r="Y348" s="4"/>
    </row>
    <row r="349" spans="1:25" ht="52.5">
      <c r="A349" s="50" t="s">
        <v>150</v>
      </c>
      <c r="B349" s="25"/>
      <c r="C349" s="25"/>
      <c r="D349" s="2" t="s">
        <v>527</v>
      </c>
      <c r="E349" s="67" t="s">
        <v>455</v>
      </c>
      <c r="F349" s="8" t="s">
        <v>612</v>
      </c>
      <c r="G349" s="2" t="s">
        <v>49</v>
      </c>
      <c r="H349" s="12"/>
      <c r="I349" s="102"/>
      <c r="J349" s="25"/>
      <c r="K349" s="52" t="s">
        <v>511</v>
      </c>
      <c r="L349" s="25"/>
      <c r="M349" s="42" t="s">
        <v>132</v>
      </c>
      <c r="N349" s="22">
        <f t="shared" si="12"/>
        <v>8664978</v>
      </c>
      <c r="O349" s="27">
        <v>1633281</v>
      </c>
      <c r="P349" s="28">
        <v>3918835</v>
      </c>
      <c r="Q349" s="23"/>
      <c r="R349" s="29">
        <v>460133</v>
      </c>
      <c r="S349" s="30">
        <v>910600</v>
      </c>
      <c r="T349" s="31">
        <v>1742129</v>
      </c>
      <c r="U349" s="220"/>
      <c r="V349" s="77"/>
      <c r="W349" s="4"/>
      <c r="Y349" s="4"/>
    </row>
    <row r="350" spans="1:25" ht="52.5">
      <c r="A350" s="50" t="s">
        <v>193</v>
      </c>
      <c r="B350" s="25"/>
      <c r="C350" s="25"/>
      <c r="D350" s="2" t="s">
        <v>527</v>
      </c>
      <c r="E350" s="67" t="s">
        <v>455</v>
      </c>
      <c r="F350" s="8" t="s">
        <v>612</v>
      </c>
      <c r="G350" s="2" t="s">
        <v>49</v>
      </c>
      <c r="H350" s="12"/>
      <c r="I350" s="102"/>
      <c r="J350" s="25"/>
      <c r="K350" s="53" t="s">
        <v>512</v>
      </c>
      <c r="L350" s="25"/>
      <c r="M350" s="154" t="s">
        <v>26</v>
      </c>
      <c r="N350" s="22">
        <f t="shared" si="12"/>
        <v>6082832.14</v>
      </c>
      <c r="O350" s="27">
        <v>1236628.14</v>
      </c>
      <c r="P350" s="28">
        <v>1974568</v>
      </c>
      <c r="Q350" s="23"/>
      <c r="R350" s="29">
        <v>596521</v>
      </c>
      <c r="S350" s="30">
        <v>1809966</v>
      </c>
      <c r="T350" s="31">
        <v>465149</v>
      </c>
      <c r="U350" s="220"/>
      <c r="V350" s="77"/>
      <c r="W350" s="4"/>
      <c r="Y350" s="4"/>
    </row>
    <row r="351" spans="1:25" ht="52.5">
      <c r="A351" s="50" t="s">
        <v>150</v>
      </c>
      <c r="B351" s="25"/>
      <c r="C351" s="25"/>
      <c r="D351" s="2" t="s">
        <v>527</v>
      </c>
      <c r="E351" s="67" t="s">
        <v>455</v>
      </c>
      <c r="F351" s="8" t="s">
        <v>612</v>
      </c>
      <c r="G351" s="2" t="s">
        <v>49</v>
      </c>
      <c r="H351" s="12"/>
      <c r="I351" s="102"/>
      <c r="J351" s="25"/>
      <c r="K351" s="53" t="s">
        <v>513</v>
      </c>
      <c r="L351" s="25"/>
      <c r="M351" s="42" t="s">
        <v>24</v>
      </c>
      <c r="N351" s="22">
        <f t="shared" si="12"/>
        <v>222274.6504</v>
      </c>
      <c r="O351" s="27">
        <v>75672</v>
      </c>
      <c r="P351" s="28">
        <v>84265</v>
      </c>
      <c r="Q351" s="23">
        <v>1167.6504</v>
      </c>
      <c r="R351" s="29">
        <v>28928</v>
      </c>
      <c r="S351" s="30">
        <v>21376</v>
      </c>
      <c r="T351" s="31">
        <v>10866</v>
      </c>
      <c r="U351" s="220"/>
      <c r="V351" s="77"/>
      <c r="W351" s="4"/>
      <c r="Y351" s="4"/>
    </row>
    <row r="352" spans="1:25" ht="52.5">
      <c r="A352" s="50" t="s">
        <v>150</v>
      </c>
      <c r="B352" s="25"/>
      <c r="C352" s="25"/>
      <c r="D352" s="2" t="s">
        <v>527</v>
      </c>
      <c r="E352" s="67" t="s">
        <v>455</v>
      </c>
      <c r="F352" s="8" t="s">
        <v>612</v>
      </c>
      <c r="G352" s="2" t="s">
        <v>49</v>
      </c>
      <c r="H352" s="12"/>
      <c r="I352" s="102"/>
      <c r="J352" s="25"/>
      <c r="K352" s="54" t="s">
        <v>514</v>
      </c>
      <c r="L352" s="25"/>
      <c r="M352" s="55" t="s">
        <v>325</v>
      </c>
      <c r="N352" s="22">
        <f t="shared" si="12"/>
        <v>15643</v>
      </c>
      <c r="O352" s="27"/>
      <c r="P352" s="28">
        <v>15643</v>
      </c>
      <c r="Q352" s="23"/>
      <c r="R352" s="29"/>
      <c r="S352" s="30"/>
      <c r="T352" s="31"/>
      <c r="U352" s="220"/>
      <c r="V352" s="77"/>
      <c r="W352" s="4"/>
      <c r="Y352" s="4"/>
    </row>
    <row r="353" spans="1:25" ht="52.5">
      <c r="A353" s="50" t="s">
        <v>150</v>
      </c>
      <c r="B353" s="25"/>
      <c r="C353" s="25"/>
      <c r="D353" s="2" t="s">
        <v>527</v>
      </c>
      <c r="E353" s="67" t="s">
        <v>455</v>
      </c>
      <c r="F353" s="8" t="s">
        <v>612</v>
      </c>
      <c r="G353" s="2" t="s">
        <v>49</v>
      </c>
      <c r="H353" s="12"/>
      <c r="I353" s="102"/>
      <c r="J353" s="25"/>
      <c r="K353" s="52" t="s">
        <v>515</v>
      </c>
      <c r="L353" s="25"/>
      <c r="M353" s="51">
        <v>11654150157</v>
      </c>
      <c r="N353" s="22">
        <f t="shared" si="12"/>
        <v>3446001</v>
      </c>
      <c r="O353" s="27">
        <v>1491149</v>
      </c>
      <c r="P353" s="28">
        <v>696988</v>
      </c>
      <c r="Q353" s="23"/>
      <c r="R353" s="29">
        <v>314094</v>
      </c>
      <c r="S353" s="30">
        <v>235688</v>
      </c>
      <c r="T353" s="31">
        <v>708082</v>
      </c>
      <c r="U353" s="220"/>
      <c r="V353" s="77"/>
      <c r="W353" s="4"/>
      <c r="Y353" s="4"/>
    </row>
    <row r="354" spans="1:25" ht="52.5">
      <c r="A354" s="50" t="s">
        <v>150</v>
      </c>
      <c r="B354" s="25"/>
      <c r="C354" s="25"/>
      <c r="D354" s="2" t="s">
        <v>527</v>
      </c>
      <c r="E354" s="67" t="s">
        <v>455</v>
      </c>
      <c r="F354" s="8" t="s">
        <v>612</v>
      </c>
      <c r="G354" s="2" t="s">
        <v>49</v>
      </c>
      <c r="H354" s="12"/>
      <c r="I354" s="102"/>
      <c r="J354" s="25"/>
      <c r="K354" s="52" t="s">
        <v>516</v>
      </c>
      <c r="L354" s="25"/>
      <c r="M354" s="42" t="s">
        <v>517</v>
      </c>
      <c r="N354" s="22">
        <f t="shared" si="12"/>
        <v>184825</v>
      </c>
      <c r="O354" s="27">
        <v>77200</v>
      </c>
      <c r="P354" s="28">
        <v>579</v>
      </c>
      <c r="Q354" s="23"/>
      <c r="R354" s="29">
        <v>4102</v>
      </c>
      <c r="S354" s="30">
        <v>23797</v>
      </c>
      <c r="T354" s="31">
        <v>79147</v>
      </c>
      <c r="U354" s="220"/>
      <c r="V354" s="77"/>
      <c r="W354" s="4"/>
      <c r="Y354" s="4"/>
    </row>
    <row r="355" spans="1:25" s="200" customFormat="1" ht="27">
      <c r="A355" s="50" t="s">
        <v>274</v>
      </c>
      <c r="B355" s="50"/>
      <c r="C355" s="174"/>
      <c r="D355" s="9" t="s">
        <v>527</v>
      </c>
      <c r="E355" s="78" t="s">
        <v>455</v>
      </c>
      <c r="F355" s="10" t="s">
        <v>529</v>
      </c>
      <c r="G355" s="8" t="s">
        <v>49</v>
      </c>
      <c r="H355" s="10"/>
      <c r="I355" s="50"/>
      <c r="J355" s="92"/>
      <c r="K355" s="10" t="s">
        <v>400</v>
      </c>
      <c r="L355" s="50"/>
      <c r="M355" s="50" t="s">
        <v>530</v>
      </c>
      <c r="N355" s="22">
        <f aca="true" t="shared" si="13" ref="N355:N362">SUM(O355:T355)</f>
        <v>122295</v>
      </c>
      <c r="O355" s="118"/>
      <c r="P355" s="28">
        <v>122295</v>
      </c>
      <c r="Q355" s="5"/>
      <c r="R355" s="29"/>
      <c r="S355" s="30"/>
      <c r="T355" s="221"/>
      <c r="U355" s="234"/>
      <c r="V355" s="199"/>
      <c r="W355" s="33"/>
      <c r="X355" s="33"/>
      <c r="Y355" s="33"/>
    </row>
    <row r="356" spans="1:25" ht="72.75" customHeight="1">
      <c r="A356" s="79" t="s">
        <v>242</v>
      </c>
      <c r="B356" s="71"/>
      <c r="C356" s="71"/>
      <c r="D356" s="8" t="s">
        <v>527</v>
      </c>
      <c r="E356" s="67" t="s">
        <v>455</v>
      </c>
      <c r="F356" s="1" t="s">
        <v>276</v>
      </c>
      <c r="G356" s="8" t="s">
        <v>49</v>
      </c>
      <c r="H356" s="1"/>
      <c r="I356" s="105"/>
      <c r="J356" s="71"/>
      <c r="K356" s="71" t="s">
        <v>133</v>
      </c>
      <c r="L356" s="71"/>
      <c r="M356" s="67" t="s">
        <v>134</v>
      </c>
      <c r="N356" s="22">
        <f t="shared" si="13"/>
        <v>267611.47</v>
      </c>
      <c r="O356" s="117"/>
      <c r="P356" s="163"/>
      <c r="Q356" s="5">
        <v>9390.98</v>
      </c>
      <c r="R356" s="204">
        <v>258220.49</v>
      </c>
      <c r="S356" s="235"/>
      <c r="T356" s="206"/>
      <c r="U356" s="234"/>
      <c r="V356" s="77"/>
      <c r="W356" s="4"/>
      <c r="Y356" s="4"/>
    </row>
    <row r="357" spans="1:25" ht="78" customHeight="1">
      <c r="A357" s="71" t="s">
        <v>242</v>
      </c>
      <c r="B357" s="71"/>
      <c r="C357" s="71"/>
      <c r="D357" s="2" t="s">
        <v>527</v>
      </c>
      <c r="E357" s="67" t="s">
        <v>455</v>
      </c>
      <c r="F357" s="1" t="s">
        <v>674</v>
      </c>
      <c r="G357" s="8" t="s">
        <v>49</v>
      </c>
      <c r="H357" s="1"/>
      <c r="I357" s="105"/>
      <c r="J357" s="71"/>
      <c r="K357" s="71" t="s">
        <v>133</v>
      </c>
      <c r="L357" s="71"/>
      <c r="M357" s="67" t="s">
        <v>134</v>
      </c>
      <c r="N357" s="22">
        <f t="shared" si="13"/>
        <v>5165.57</v>
      </c>
      <c r="O357" s="117"/>
      <c r="P357" s="163"/>
      <c r="Q357" s="5">
        <v>5165.57</v>
      </c>
      <c r="R357" s="222"/>
      <c r="S357" s="235"/>
      <c r="T357" s="206"/>
      <c r="U357" s="234"/>
      <c r="V357" s="77"/>
      <c r="W357" s="4"/>
      <c r="Y357" s="4"/>
    </row>
    <row r="358" spans="1:25" ht="78" customHeight="1">
      <c r="A358" s="79" t="s">
        <v>289</v>
      </c>
      <c r="B358" s="79"/>
      <c r="C358" s="79"/>
      <c r="D358" s="8" t="s">
        <v>527</v>
      </c>
      <c r="E358" s="79" t="s">
        <v>455</v>
      </c>
      <c r="F358" s="8" t="s">
        <v>330</v>
      </c>
      <c r="G358" s="8" t="s">
        <v>49</v>
      </c>
      <c r="H358" s="1"/>
      <c r="I358" s="105"/>
      <c r="J358" s="71"/>
      <c r="K358" s="71" t="s">
        <v>329</v>
      </c>
      <c r="L358" s="71"/>
      <c r="M358" s="67" t="s">
        <v>114</v>
      </c>
      <c r="N358" s="22">
        <f t="shared" si="13"/>
        <v>787320</v>
      </c>
      <c r="O358" s="117">
        <v>699840</v>
      </c>
      <c r="P358" s="163"/>
      <c r="Q358" s="5"/>
      <c r="R358" s="222">
        <v>87480</v>
      </c>
      <c r="S358" s="235"/>
      <c r="T358" s="221"/>
      <c r="U358" s="234"/>
      <c r="V358" s="77"/>
      <c r="W358" s="4"/>
      <c r="Y358" s="4"/>
    </row>
    <row r="359" spans="1:25" ht="39">
      <c r="A359" s="63" t="s">
        <v>83</v>
      </c>
      <c r="B359" s="25"/>
      <c r="C359" s="25"/>
      <c r="D359" s="2" t="s">
        <v>527</v>
      </c>
      <c r="E359" s="67" t="s">
        <v>455</v>
      </c>
      <c r="F359" s="6" t="s">
        <v>327</v>
      </c>
      <c r="G359" s="6" t="s">
        <v>49</v>
      </c>
      <c r="H359" s="2"/>
      <c r="I359" s="102"/>
      <c r="J359" s="25"/>
      <c r="K359" s="25" t="s">
        <v>499</v>
      </c>
      <c r="L359" s="25"/>
      <c r="M359" s="4" t="s">
        <v>500</v>
      </c>
      <c r="N359" s="22">
        <f t="shared" si="13"/>
        <v>45450</v>
      </c>
      <c r="O359" s="112"/>
      <c r="P359" s="28">
        <v>45450</v>
      </c>
      <c r="Q359" s="159"/>
      <c r="R359" s="197"/>
      <c r="S359" s="198"/>
      <c r="T359" s="221"/>
      <c r="U359" s="220"/>
      <c r="V359" s="77"/>
      <c r="W359" s="4"/>
      <c r="Y359" s="4"/>
    </row>
    <row r="360" spans="1:25" s="200" customFormat="1" ht="27">
      <c r="A360" s="50" t="s">
        <v>324</v>
      </c>
      <c r="B360" s="92"/>
      <c r="C360" s="174"/>
      <c r="D360" s="2" t="s">
        <v>527</v>
      </c>
      <c r="E360" s="67" t="s">
        <v>455</v>
      </c>
      <c r="F360" s="10" t="s">
        <v>90</v>
      </c>
      <c r="G360" s="2" t="s">
        <v>49</v>
      </c>
      <c r="H360" s="132"/>
      <c r="I360" s="132"/>
      <c r="J360" s="92"/>
      <c r="K360" s="10" t="s">
        <v>401</v>
      </c>
      <c r="L360" s="50"/>
      <c r="M360" s="10" t="s">
        <v>530</v>
      </c>
      <c r="N360" s="22">
        <f t="shared" si="13"/>
        <v>36190</v>
      </c>
      <c r="O360" s="118"/>
      <c r="P360" s="28"/>
      <c r="Q360" s="5"/>
      <c r="R360" s="29">
        <v>36190</v>
      </c>
      <c r="S360" s="30"/>
      <c r="T360" s="221"/>
      <c r="U360" s="220"/>
      <c r="V360" s="199"/>
      <c r="W360" s="33"/>
      <c r="X360" s="33"/>
      <c r="Y360" s="33"/>
    </row>
    <row r="361" spans="1:25" ht="55.5" customHeight="1">
      <c r="A361" s="25" t="s">
        <v>568</v>
      </c>
      <c r="B361" s="25"/>
      <c r="C361" s="25"/>
      <c r="D361" s="2" t="s">
        <v>527</v>
      </c>
      <c r="E361" s="67" t="s">
        <v>455</v>
      </c>
      <c r="F361" s="6" t="s">
        <v>504</v>
      </c>
      <c r="G361" s="6" t="s">
        <v>49</v>
      </c>
      <c r="H361" s="6"/>
      <c r="I361" s="102"/>
      <c r="J361" s="25"/>
      <c r="K361" s="25" t="s">
        <v>505</v>
      </c>
      <c r="L361" s="25"/>
      <c r="M361" s="4" t="s">
        <v>506</v>
      </c>
      <c r="N361" s="22">
        <f t="shared" si="13"/>
        <v>35353.74</v>
      </c>
      <c r="O361" s="27"/>
      <c r="P361" s="28">
        <v>35353.74</v>
      </c>
      <c r="Q361" s="159"/>
      <c r="R361" s="29"/>
      <c r="S361" s="30"/>
      <c r="T361" s="206"/>
      <c r="U361" s="220"/>
      <c r="V361" s="77"/>
      <c r="W361" s="4"/>
      <c r="Y361" s="4"/>
    </row>
    <row r="362" spans="1:25" s="200" customFormat="1" ht="39">
      <c r="A362" s="50" t="s">
        <v>152</v>
      </c>
      <c r="B362" s="92"/>
      <c r="C362" s="50"/>
      <c r="D362" s="2" t="s">
        <v>527</v>
      </c>
      <c r="E362" s="67" t="s">
        <v>455</v>
      </c>
      <c r="F362" s="10" t="s">
        <v>555</v>
      </c>
      <c r="G362" s="6" t="s">
        <v>49</v>
      </c>
      <c r="H362" s="132"/>
      <c r="I362" s="141"/>
      <c r="J362" s="92"/>
      <c r="K362" s="12" t="s">
        <v>571</v>
      </c>
      <c r="L362" s="18"/>
      <c r="M362" s="72" t="s">
        <v>572</v>
      </c>
      <c r="N362" s="22">
        <f t="shared" si="13"/>
        <v>32240</v>
      </c>
      <c r="O362" s="118"/>
      <c r="P362" s="28">
        <v>32240</v>
      </c>
      <c r="Q362" s="5"/>
      <c r="R362" s="29"/>
      <c r="S362" s="30"/>
      <c r="T362" s="221"/>
      <c r="U362" s="220"/>
      <c r="V362" s="199"/>
      <c r="W362" s="33"/>
      <c r="X362" s="33"/>
      <c r="Y362" s="33"/>
    </row>
    <row r="363" spans="1:25" s="200" customFormat="1" ht="39">
      <c r="A363" s="50" t="s">
        <v>174</v>
      </c>
      <c r="B363" s="92"/>
      <c r="C363" s="50"/>
      <c r="D363" s="2" t="s">
        <v>527</v>
      </c>
      <c r="E363" s="67" t="s">
        <v>455</v>
      </c>
      <c r="F363" s="10" t="s">
        <v>182</v>
      </c>
      <c r="G363" s="6" t="s">
        <v>49</v>
      </c>
      <c r="H363" s="132"/>
      <c r="I363" s="141"/>
      <c r="J363" s="92"/>
      <c r="K363" s="6" t="s">
        <v>158</v>
      </c>
      <c r="L363" s="92"/>
      <c r="M363" s="55" t="s">
        <v>729</v>
      </c>
      <c r="N363" s="22">
        <f>SUM(O363:T363)</f>
        <v>245451.64</v>
      </c>
      <c r="O363" s="112">
        <v>203964.72</v>
      </c>
      <c r="P363" s="160">
        <v>5352</v>
      </c>
      <c r="Q363" s="165">
        <v>1605.6</v>
      </c>
      <c r="R363" s="197">
        <v>34529.32</v>
      </c>
      <c r="S363" s="198"/>
      <c r="T363" s="213"/>
      <c r="U363" s="214"/>
      <c r="V363" s="199"/>
      <c r="W363" s="33"/>
      <c r="X363" s="33"/>
      <c r="Y363" s="33"/>
    </row>
    <row r="364" spans="1:25" s="200" customFormat="1" ht="39">
      <c r="A364" s="50" t="s">
        <v>174</v>
      </c>
      <c r="B364" s="92"/>
      <c r="C364" s="50"/>
      <c r="D364" s="2" t="s">
        <v>527</v>
      </c>
      <c r="E364" s="67" t="s">
        <v>455</v>
      </c>
      <c r="F364" s="10" t="s">
        <v>183</v>
      </c>
      <c r="G364" s="6" t="s">
        <v>49</v>
      </c>
      <c r="H364" s="132"/>
      <c r="I364" s="141"/>
      <c r="J364" s="92"/>
      <c r="K364" s="6" t="s">
        <v>159</v>
      </c>
      <c r="L364" s="92"/>
      <c r="M364" s="18" t="s">
        <v>100</v>
      </c>
      <c r="N364" s="22">
        <f>SUM(O364:T364)</f>
        <v>862725.5</v>
      </c>
      <c r="O364" s="112">
        <v>682500</v>
      </c>
      <c r="P364" s="160">
        <v>4095</v>
      </c>
      <c r="Q364" s="14"/>
      <c r="R364" s="197">
        <v>176130.5</v>
      </c>
      <c r="S364" s="198"/>
      <c r="T364" s="213"/>
      <c r="U364" s="214"/>
      <c r="V364" s="199"/>
      <c r="W364" s="33"/>
      <c r="X364" s="33"/>
      <c r="Y364" s="33"/>
    </row>
    <row r="365" spans="1:25" s="200" customFormat="1" ht="39">
      <c r="A365" s="50" t="s">
        <v>174</v>
      </c>
      <c r="B365" s="92"/>
      <c r="C365" s="50"/>
      <c r="D365" s="2" t="s">
        <v>527</v>
      </c>
      <c r="E365" s="67" t="s">
        <v>455</v>
      </c>
      <c r="F365" s="10" t="s">
        <v>184</v>
      </c>
      <c r="G365" s="6" t="s">
        <v>49</v>
      </c>
      <c r="H365" s="132"/>
      <c r="I365" s="141"/>
      <c r="J365" s="92"/>
      <c r="K365" s="6" t="s">
        <v>159</v>
      </c>
      <c r="L365" s="92"/>
      <c r="M365" s="18" t="s">
        <v>100</v>
      </c>
      <c r="N365" s="22">
        <f>SUM(O365:T365)</f>
        <v>702343</v>
      </c>
      <c r="O365" s="112">
        <v>561600</v>
      </c>
      <c r="P365" s="160">
        <v>18720</v>
      </c>
      <c r="Q365" s="14">
        <v>1248</v>
      </c>
      <c r="R365" s="197">
        <v>120775</v>
      </c>
      <c r="S365" s="198"/>
      <c r="T365" s="213"/>
      <c r="U365" s="214"/>
      <c r="V365" s="199"/>
      <c r="W365" s="33"/>
      <c r="X365" s="33"/>
      <c r="Y365" s="33"/>
    </row>
    <row r="366" spans="1:25" s="200" customFormat="1" ht="39">
      <c r="A366" s="50" t="s">
        <v>174</v>
      </c>
      <c r="B366" s="92"/>
      <c r="C366" s="50"/>
      <c r="D366" s="2" t="s">
        <v>527</v>
      </c>
      <c r="E366" s="67" t="s">
        <v>455</v>
      </c>
      <c r="F366" s="10" t="s">
        <v>185</v>
      </c>
      <c r="G366" s="6" t="s">
        <v>49</v>
      </c>
      <c r="H366" s="132"/>
      <c r="I366" s="141"/>
      <c r="J366" s="92"/>
      <c r="K366" s="6" t="s">
        <v>159</v>
      </c>
      <c r="L366" s="92"/>
      <c r="M366" s="18" t="s">
        <v>100</v>
      </c>
      <c r="N366" s="22">
        <f aca="true" t="shared" si="14" ref="N366:N371">SUM(O366:T366)</f>
        <v>2511033.2800000003</v>
      </c>
      <c r="O366" s="112">
        <v>2115480</v>
      </c>
      <c r="P366" s="160">
        <v>4977.6</v>
      </c>
      <c r="Q366" s="14"/>
      <c r="R366" s="197">
        <v>390575.68</v>
      </c>
      <c r="S366" s="198"/>
      <c r="T366" s="213"/>
      <c r="U366" s="214"/>
      <c r="V366" s="199"/>
      <c r="W366" s="33"/>
      <c r="X366" s="33"/>
      <c r="Y366" s="33"/>
    </row>
    <row r="367" spans="1:25" s="200" customFormat="1" ht="39">
      <c r="A367" s="50" t="s">
        <v>174</v>
      </c>
      <c r="B367" s="92"/>
      <c r="C367" s="50"/>
      <c r="D367" s="2" t="s">
        <v>527</v>
      </c>
      <c r="E367" s="67" t="s">
        <v>455</v>
      </c>
      <c r="F367" s="10" t="s">
        <v>157</v>
      </c>
      <c r="G367" s="6" t="s">
        <v>49</v>
      </c>
      <c r="H367" s="132"/>
      <c r="I367" s="141"/>
      <c r="J367" s="92"/>
      <c r="K367" s="6" t="s">
        <v>159</v>
      </c>
      <c r="L367" s="92"/>
      <c r="M367" s="18" t="s">
        <v>100</v>
      </c>
      <c r="N367" s="22">
        <f t="shared" si="14"/>
        <v>734020</v>
      </c>
      <c r="O367" s="112">
        <v>625975</v>
      </c>
      <c r="P367" s="160">
        <v>5145</v>
      </c>
      <c r="Q367" s="14"/>
      <c r="R367" s="197">
        <v>102900</v>
      </c>
      <c r="S367" s="198"/>
      <c r="T367" s="213"/>
      <c r="U367" s="214"/>
      <c r="V367" s="199"/>
      <c r="W367" s="33"/>
      <c r="X367" s="33"/>
      <c r="Y367" s="33"/>
    </row>
    <row r="368" spans="1:25" s="200" customFormat="1" ht="39">
      <c r="A368" s="50" t="s">
        <v>173</v>
      </c>
      <c r="B368" s="92"/>
      <c r="C368" s="50"/>
      <c r="D368" s="2" t="s">
        <v>527</v>
      </c>
      <c r="E368" s="67" t="s">
        <v>455</v>
      </c>
      <c r="F368" s="10" t="s">
        <v>637</v>
      </c>
      <c r="G368" s="6" t="s">
        <v>49</v>
      </c>
      <c r="H368" s="132"/>
      <c r="I368" s="141"/>
      <c r="J368" s="92"/>
      <c r="K368" s="12" t="s">
        <v>571</v>
      </c>
      <c r="L368" s="18"/>
      <c r="M368" s="72" t="s">
        <v>572</v>
      </c>
      <c r="N368" s="22">
        <f t="shared" si="14"/>
        <v>389610</v>
      </c>
      <c r="O368" s="112">
        <v>389610</v>
      </c>
      <c r="P368" s="28"/>
      <c r="Q368" s="5"/>
      <c r="R368" s="29"/>
      <c r="S368" s="30"/>
      <c r="T368" s="221"/>
      <c r="U368" s="220"/>
      <c r="V368" s="199"/>
      <c r="W368" s="33"/>
      <c r="X368" s="33"/>
      <c r="Y368" s="33"/>
    </row>
    <row r="369" spans="1:25" s="200" customFormat="1" ht="39">
      <c r="A369" s="50" t="s">
        <v>173</v>
      </c>
      <c r="B369" s="92"/>
      <c r="C369" s="72"/>
      <c r="D369" s="2" t="s">
        <v>527</v>
      </c>
      <c r="E369" s="67" t="s">
        <v>455</v>
      </c>
      <c r="F369" s="10" t="s">
        <v>637</v>
      </c>
      <c r="G369" s="6" t="s">
        <v>49</v>
      </c>
      <c r="H369" s="132"/>
      <c r="I369" s="141"/>
      <c r="J369" s="92"/>
      <c r="K369" s="12" t="s">
        <v>635</v>
      </c>
      <c r="L369" s="92"/>
      <c r="M369" s="72" t="s">
        <v>636</v>
      </c>
      <c r="N369" s="22">
        <f t="shared" si="14"/>
        <v>54720</v>
      </c>
      <c r="O369" s="112">
        <v>41040</v>
      </c>
      <c r="P369" s="28">
        <v>3420</v>
      </c>
      <c r="Q369" s="5"/>
      <c r="R369" s="29">
        <v>10260</v>
      </c>
      <c r="S369" s="30"/>
      <c r="T369" s="221"/>
      <c r="U369" s="220"/>
      <c r="V369" s="199"/>
      <c r="W369" s="33"/>
      <c r="X369" s="33"/>
      <c r="Y369" s="33"/>
    </row>
    <row r="370" spans="1:25" s="200" customFormat="1" ht="36" customHeight="1">
      <c r="A370" s="50" t="s">
        <v>397</v>
      </c>
      <c r="B370" s="92"/>
      <c r="C370" s="50"/>
      <c r="D370" s="2" t="s">
        <v>527</v>
      </c>
      <c r="E370" s="67" t="s">
        <v>455</v>
      </c>
      <c r="F370" s="133" t="s">
        <v>398</v>
      </c>
      <c r="G370" s="6" t="s">
        <v>49</v>
      </c>
      <c r="H370" s="81" t="s">
        <v>386</v>
      </c>
      <c r="I370" s="50" t="s">
        <v>386</v>
      </c>
      <c r="J370" s="156"/>
      <c r="K370" s="121" t="s">
        <v>399</v>
      </c>
      <c r="L370" s="156"/>
      <c r="M370" s="155" t="s">
        <v>79</v>
      </c>
      <c r="N370" s="22">
        <f t="shared" si="14"/>
        <v>105000</v>
      </c>
      <c r="O370" s="114"/>
      <c r="P370" s="28">
        <v>105000</v>
      </c>
      <c r="Q370" s="5"/>
      <c r="R370" s="29"/>
      <c r="S370" s="30"/>
      <c r="T370" s="206"/>
      <c r="U370" s="220"/>
      <c r="V370" s="199"/>
      <c r="W370" s="33"/>
      <c r="X370" s="33"/>
      <c r="Y370" s="33"/>
    </row>
    <row r="371" spans="1:25" s="200" customFormat="1" ht="52.5">
      <c r="A371" s="50" t="s">
        <v>580</v>
      </c>
      <c r="B371" s="92"/>
      <c r="C371" s="50"/>
      <c r="D371" s="2" t="s">
        <v>527</v>
      </c>
      <c r="E371" s="67" t="s">
        <v>455</v>
      </c>
      <c r="F371" s="10" t="s">
        <v>350</v>
      </c>
      <c r="G371" s="6" t="s">
        <v>49</v>
      </c>
      <c r="H371" s="137"/>
      <c r="I371" s="142"/>
      <c r="J371" s="156"/>
      <c r="K371" s="121" t="s">
        <v>249</v>
      </c>
      <c r="L371" s="156"/>
      <c r="M371" s="155" t="s">
        <v>322</v>
      </c>
      <c r="N371" s="22">
        <f t="shared" si="14"/>
        <v>115150</v>
      </c>
      <c r="O371" s="114">
        <v>78400</v>
      </c>
      <c r="P371" s="28">
        <v>24500</v>
      </c>
      <c r="Q371" s="5"/>
      <c r="R371" s="29">
        <v>12250</v>
      </c>
      <c r="S371" s="30"/>
      <c r="T371" s="206"/>
      <c r="U371" s="220"/>
      <c r="V371" s="199"/>
      <c r="W371" s="33"/>
      <c r="X371" s="33"/>
      <c r="Y371" s="33"/>
    </row>
    <row r="372" spans="1:25" s="136" customFormat="1" ht="42.75" customHeight="1">
      <c r="A372" s="78" t="s">
        <v>346</v>
      </c>
      <c r="B372" s="78"/>
      <c r="C372" s="78"/>
      <c r="D372" s="135" t="s">
        <v>527</v>
      </c>
      <c r="E372" s="79" t="s">
        <v>455</v>
      </c>
      <c r="F372" s="9" t="s">
        <v>347</v>
      </c>
      <c r="G372" s="6" t="s">
        <v>49</v>
      </c>
      <c r="H372" s="78"/>
      <c r="I372" s="78"/>
      <c r="J372" s="78"/>
      <c r="K372" s="78" t="s">
        <v>557</v>
      </c>
      <c r="L372" s="78" t="s">
        <v>558</v>
      </c>
      <c r="M372" s="78" t="s">
        <v>559</v>
      </c>
      <c r="N372" s="22">
        <f aca="true" t="shared" si="15" ref="N372:N386">SUM(O372:T372)</f>
        <v>1455573.78</v>
      </c>
      <c r="O372" s="114">
        <v>590163.96</v>
      </c>
      <c r="P372" s="170">
        <v>475409.82</v>
      </c>
      <c r="Q372" s="5"/>
      <c r="R372" s="222">
        <v>390000</v>
      </c>
      <c r="S372" s="235"/>
      <c r="T372" s="206"/>
      <c r="U372" s="220"/>
      <c r="V372" s="237"/>
      <c r="W372" s="78"/>
      <c r="X372" s="78"/>
      <c r="Y372" s="79"/>
    </row>
    <row r="373" spans="1:25" s="136" customFormat="1" ht="42.75" customHeight="1">
      <c r="A373" s="125"/>
      <c r="B373" s="125"/>
      <c r="C373" s="125"/>
      <c r="D373" s="238"/>
      <c r="E373" s="230"/>
      <c r="F373" s="134"/>
      <c r="G373" s="6"/>
      <c r="H373" s="78"/>
      <c r="I373" s="78"/>
      <c r="J373" s="78"/>
      <c r="K373" s="78" t="s">
        <v>560</v>
      </c>
      <c r="L373" s="78" t="s">
        <v>561</v>
      </c>
      <c r="M373" s="78" t="s">
        <v>6</v>
      </c>
      <c r="N373" s="22">
        <f t="shared" si="15"/>
        <v>0</v>
      </c>
      <c r="O373" s="114"/>
      <c r="P373" s="170"/>
      <c r="Q373" s="5"/>
      <c r="R373" s="222"/>
      <c r="S373" s="235"/>
      <c r="T373" s="206"/>
      <c r="U373" s="220"/>
      <c r="V373" s="237"/>
      <c r="W373" s="78"/>
      <c r="X373" s="78"/>
      <c r="Y373" s="79"/>
    </row>
    <row r="374" spans="1:25" ht="52.5">
      <c r="A374" s="58" t="s">
        <v>101</v>
      </c>
      <c r="B374" s="58"/>
      <c r="C374" s="58"/>
      <c r="D374" s="13" t="s">
        <v>527</v>
      </c>
      <c r="E374" s="90" t="s">
        <v>455</v>
      </c>
      <c r="F374" s="13" t="s">
        <v>612</v>
      </c>
      <c r="G374" s="13" t="s">
        <v>49</v>
      </c>
      <c r="H374" s="60"/>
      <c r="I374" s="143"/>
      <c r="J374" s="84"/>
      <c r="K374" s="85" t="s">
        <v>27</v>
      </c>
      <c r="L374" s="58"/>
      <c r="M374" s="59">
        <v>10051170156</v>
      </c>
      <c r="N374" s="22">
        <f t="shared" si="15"/>
        <v>1106857.2</v>
      </c>
      <c r="O374" s="172">
        <v>142179.2</v>
      </c>
      <c r="P374" s="162">
        <v>96907.2</v>
      </c>
      <c r="Q374" s="161"/>
      <c r="R374" s="236">
        <v>33532</v>
      </c>
      <c r="S374" s="232">
        <v>235510.8</v>
      </c>
      <c r="T374" s="233">
        <v>598728</v>
      </c>
      <c r="U374" s="220"/>
      <c r="V374" s="77"/>
      <c r="W374" s="4"/>
      <c r="Y374" s="4"/>
    </row>
    <row r="375" spans="1:25" ht="52.5">
      <c r="A375" s="58" t="s">
        <v>101</v>
      </c>
      <c r="B375" s="58"/>
      <c r="C375" s="58"/>
      <c r="D375" s="13" t="s">
        <v>527</v>
      </c>
      <c r="E375" s="90" t="s">
        <v>455</v>
      </c>
      <c r="F375" s="13" t="s">
        <v>612</v>
      </c>
      <c r="G375" s="13" t="s">
        <v>49</v>
      </c>
      <c r="H375" s="60"/>
      <c r="I375" s="143"/>
      <c r="J375" s="84"/>
      <c r="K375" s="85" t="s">
        <v>279</v>
      </c>
      <c r="L375" s="58"/>
      <c r="M375" s="59" t="s">
        <v>280</v>
      </c>
      <c r="N375" s="22">
        <f t="shared" si="15"/>
        <v>3749516.38</v>
      </c>
      <c r="O375" s="172">
        <v>746637.23</v>
      </c>
      <c r="P375" s="162">
        <v>2251858.62</v>
      </c>
      <c r="Q375" s="161"/>
      <c r="R375" s="236">
        <v>190100.3</v>
      </c>
      <c r="S375" s="232">
        <v>308743.23</v>
      </c>
      <c r="T375" s="233">
        <v>252177</v>
      </c>
      <c r="U375" s="220"/>
      <c r="V375" s="77"/>
      <c r="W375" s="4"/>
      <c r="Y375" s="4"/>
    </row>
    <row r="376" spans="1:25" ht="52.5">
      <c r="A376" s="58" t="s">
        <v>101</v>
      </c>
      <c r="B376" s="58"/>
      <c r="C376" s="58"/>
      <c r="D376" s="13" t="s">
        <v>527</v>
      </c>
      <c r="E376" s="90" t="s">
        <v>455</v>
      </c>
      <c r="F376" s="13" t="s">
        <v>612</v>
      </c>
      <c r="G376" s="13" t="s">
        <v>49</v>
      </c>
      <c r="H376" s="60"/>
      <c r="I376" s="143"/>
      <c r="J376" s="84"/>
      <c r="K376" s="85" t="s">
        <v>622</v>
      </c>
      <c r="L376" s="58"/>
      <c r="M376" s="59" t="s">
        <v>623</v>
      </c>
      <c r="N376" s="22">
        <f t="shared" si="15"/>
        <v>172138.332</v>
      </c>
      <c r="O376" s="172">
        <v>3676.548</v>
      </c>
      <c r="P376" s="162">
        <v>523.784</v>
      </c>
      <c r="Q376" s="161"/>
      <c r="R376" s="236"/>
      <c r="S376" s="232">
        <v>167938</v>
      </c>
      <c r="T376" s="233"/>
      <c r="U376" s="220"/>
      <c r="V376" s="77"/>
      <c r="W376" s="4"/>
      <c r="Y376" s="4"/>
    </row>
    <row r="377" spans="1:25" ht="52.5">
      <c r="A377" s="58" t="s">
        <v>101</v>
      </c>
      <c r="B377" s="58"/>
      <c r="C377" s="58"/>
      <c r="D377" s="13" t="s">
        <v>527</v>
      </c>
      <c r="E377" s="90" t="s">
        <v>455</v>
      </c>
      <c r="F377" s="13" t="s">
        <v>612</v>
      </c>
      <c r="G377" s="13" t="s">
        <v>49</v>
      </c>
      <c r="H377" s="60"/>
      <c r="I377" s="143"/>
      <c r="J377" s="84"/>
      <c r="K377" s="85" t="s">
        <v>624</v>
      </c>
      <c r="L377" s="58"/>
      <c r="M377" s="59" t="s">
        <v>625</v>
      </c>
      <c r="N377" s="22">
        <f t="shared" si="15"/>
        <v>68176.18000000001</v>
      </c>
      <c r="O377" s="172">
        <v>15929</v>
      </c>
      <c r="P377" s="162">
        <v>2230.06</v>
      </c>
      <c r="Q377" s="161"/>
      <c r="R377" s="236">
        <v>1592.9</v>
      </c>
      <c r="S377" s="232">
        <v>2867.22</v>
      </c>
      <c r="T377" s="233">
        <v>45557</v>
      </c>
      <c r="U377" s="220"/>
      <c r="V377" s="77"/>
      <c r="W377" s="4"/>
      <c r="Y377" s="4"/>
    </row>
    <row r="378" spans="1:25" ht="52.5">
      <c r="A378" s="58" t="s">
        <v>101</v>
      </c>
      <c r="B378" s="58"/>
      <c r="C378" s="58"/>
      <c r="D378" s="13" t="s">
        <v>527</v>
      </c>
      <c r="E378" s="90" t="s">
        <v>455</v>
      </c>
      <c r="F378" s="13" t="s">
        <v>612</v>
      </c>
      <c r="G378" s="13" t="s">
        <v>49</v>
      </c>
      <c r="H378" s="60"/>
      <c r="I378" s="143"/>
      <c r="J378" s="84"/>
      <c r="K378" s="85" t="s">
        <v>51</v>
      </c>
      <c r="L378" s="58"/>
      <c r="M378" s="59" t="s">
        <v>52</v>
      </c>
      <c r="N378" s="22">
        <f t="shared" si="15"/>
        <v>26483.922</v>
      </c>
      <c r="O378" s="172"/>
      <c r="P378" s="162"/>
      <c r="Q378" s="161">
        <v>185.922</v>
      </c>
      <c r="R378" s="236"/>
      <c r="S378" s="232"/>
      <c r="T378" s="233">
        <v>26298</v>
      </c>
      <c r="U378" s="220"/>
      <c r="V378" s="77"/>
      <c r="W378" s="4"/>
      <c r="Y378" s="4"/>
    </row>
    <row r="379" spans="1:25" ht="52.5">
      <c r="A379" s="58" t="s">
        <v>101</v>
      </c>
      <c r="B379" s="58"/>
      <c r="C379" s="58"/>
      <c r="D379" s="13" t="s">
        <v>527</v>
      </c>
      <c r="E379" s="90" t="s">
        <v>455</v>
      </c>
      <c r="F379" s="13" t="s">
        <v>612</v>
      </c>
      <c r="G379" s="13" t="s">
        <v>49</v>
      </c>
      <c r="H379" s="60"/>
      <c r="I379" s="143"/>
      <c r="J379" s="84"/>
      <c r="K379" s="85" t="s">
        <v>37</v>
      </c>
      <c r="L379" s="58"/>
      <c r="M379" s="59" t="s">
        <v>20</v>
      </c>
      <c r="N379" s="22">
        <f t="shared" si="15"/>
        <v>41268.372</v>
      </c>
      <c r="O379" s="172">
        <v>18643.572</v>
      </c>
      <c r="P379" s="162">
        <v>1411.2</v>
      </c>
      <c r="Q379" s="161"/>
      <c r="R379" s="236">
        <v>7999.2</v>
      </c>
      <c r="S379" s="232">
        <v>4430.4</v>
      </c>
      <c r="T379" s="233">
        <v>8784</v>
      </c>
      <c r="U379" s="220"/>
      <c r="V379" s="77"/>
      <c r="W379" s="4"/>
      <c r="Y379" s="4"/>
    </row>
    <row r="380" spans="1:25" ht="52.5">
      <c r="A380" s="58" t="s">
        <v>101</v>
      </c>
      <c r="B380" s="58"/>
      <c r="C380" s="58"/>
      <c r="D380" s="13" t="s">
        <v>527</v>
      </c>
      <c r="E380" s="90" t="s">
        <v>455</v>
      </c>
      <c r="F380" s="13" t="s">
        <v>612</v>
      </c>
      <c r="G380" s="13" t="s">
        <v>49</v>
      </c>
      <c r="H380" s="60"/>
      <c r="I380" s="143"/>
      <c r="J380" s="84"/>
      <c r="K380" s="85" t="s">
        <v>53</v>
      </c>
      <c r="L380" s="58"/>
      <c r="M380" s="59">
        <v>11187430159</v>
      </c>
      <c r="N380" s="22">
        <f t="shared" si="15"/>
        <v>1882057.52</v>
      </c>
      <c r="O380" s="172">
        <v>257326.06</v>
      </c>
      <c r="P380" s="162">
        <v>1100814.43</v>
      </c>
      <c r="Q380" s="161"/>
      <c r="R380" s="236">
        <v>106671.6</v>
      </c>
      <c r="S380" s="232">
        <v>56388.43</v>
      </c>
      <c r="T380" s="233">
        <v>360857</v>
      </c>
      <c r="U380" s="220"/>
      <c r="V380" s="77"/>
      <c r="W380" s="4"/>
      <c r="Y380" s="4"/>
    </row>
    <row r="381" spans="1:25" ht="52.5">
      <c r="A381" s="58" t="s">
        <v>101</v>
      </c>
      <c r="B381" s="58"/>
      <c r="C381" s="58"/>
      <c r="D381" s="13" t="s">
        <v>527</v>
      </c>
      <c r="E381" s="90" t="s">
        <v>455</v>
      </c>
      <c r="F381" s="13" t="s">
        <v>612</v>
      </c>
      <c r="G381" s="13" t="s">
        <v>49</v>
      </c>
      <c r="H381" s="60"/>
      <c r="I381" s="143"/>
      <c r="J381" s="84"/>
      <c r="K381" s="85" t="s">
        <v>54</v>
      </c>
      <c r="L381" s="58"/>
      <c r="M381" s="59" t="s">
        <v>326</v>
      </c>
      <c r="N381" s="22">
        <f t="shared" si="15"/>
        <v>783686.3800000001</v>
      </c>
      <c r="O381" s="172">
        <v>344372.52</v>
      </c>
      <c r="P381" s="162">
        <v>107452.67</v>
      </c>
      <c r="Q381" s="161"/>
      <c r="R381" s="236">
        <v>80307.62</v>
      </c>
      <c r="S381" s="232">
        <v>225586.57</v>
      </c>
      <c r="T381" s="233">
        <v>25967</v>
      </c>
      <c r="U381" s="220"/>
      <c r="V381" s="77"/>
      <c r="W381" s="4"/>
      <c r="Y381" s="4"/>
    </row>
    <row r="382" spans="1:25" ht="52.5">
      <c r="A382" s="58" t="s">
        <v>101</v>
      </c>
      <c r="B382" s="58"/>
      <c r="C382" s="58"/>
      <c r="D382" s="13" t="s">
        <v>527</v>
      </c>
      <c r="E382" s="90" t="s">
        <v>455</v>
      </c>
      <c r="F382" s="13" t="s">
        <v>612</v>
      </c>
      <c r="G382" s="13" t="s">
        <v>49</v>
      </c>
      <c r="H382" s="60"/>
      <c r="I382" s="143"/>
      <c r="J382" s="84"/>
      <c r="K382" s="85" t="s">
        <v>255</v>
      </c>
      <c r="L382" s="58"/>
      <c r="M382" s="59" t="s">
        <v>316</v>
      </c>
      <c r="N382" s="22">
        <f t="shared" si="15"/>
        <v>5964869.01</v>
      </c>
      <c r="O382" s="172">
        <v>1942565.2</v>
      </c>
      <c r="P382" s="162">
        <v>1801487.3</v>
      </c>
      <c r="Q382" s="161">
        <v>9310</v>
      </c>
      <c r="R382" s="236">
        <v>622118.5</v>
      </c>
      <c r="S382" s="232">
        <v>1071428.01</v>
      </c>
      <c r="T382" s="233">
        <v>517960</v>
      </c>
      <c r="U382" s="220"/>
      <c r="V382" s="77"/>
      <c r="W382" s="4"/>
      <c r="Y382" s="4"/>
    </row>
    <row r="383" spans="1:25" ht="52.5">
      <c r="A383" s="58" t="s">
        <v>101</v>
      </c>
      <c r="B383" s="58"/>
      <c r="C383" s="58"/>
      <c r="D383" s="13" t="s">
        <v>527</v>
      </c>
      <c r="E383" s="90" t="s">
        <v>455</v>
      </c>
      <c r="F383" s="13" t="s">
        <v>612</v>
      </c>
      <c r="G383" s="13" t="s">
        <v>49</v>
      </c>
      <c r="H383" s="60"/>
      <c r="I383" s="143"/>
      <c r="J383" s="84"/>
      <c r="K383" s="85" t="s">
        <v>259</v>
      </c>
      <c r="L383" s="58"/>
      <c r="M383" s="59" t="s">
        <v>422</v>
      </c>
      <c r="N383" s="22">
        <f t="shared" si="15"/>
        <v>6338459.39</v>
      </c>
      <c r="O383" s="172">
        <v>3196990</v>
      </c>
      <c r="P383" s="162">
        <v>1958410.47</v>
      </c>
      <c r="Q383" s="161">
        <v>313.08</v>
      </c>
      <c r="R383" s="236">
        <v>288103.8</v>
      </c>
      <c r="S383" s="232">
        <v>137649.04</v>
      </c>
      <c r="T383" s="233">
        <v>756993</v>
      </c>
      <c r="U383" s="220"/>
      <c r="V383" s="77"/>
      <c r="W383" s="4"/>
      <c r="Y383" s="4"/>
    </row>
    <row r="384" spans="1:25" ht="52.5">
      <c r="A384" s="58" t="s">
        <v>194</v>
      </c>
      <c r="B384" s="58"/>
      <c r="C384" s="58"/>
      <c r="D384" s="13" t="s">
        <v>527</v>
      </c>
      <c r="E384" s="90" t="s">
        <v>455</v>
      </c>
      <c r="F384" s="13" t="s">
        <v>612</v>
      </c>
      <c r="G384" s="13" t="s">
        <v>49</v>
      </c>
      <c r="H384" s="60"/>
      <c r="I384" s="143"/>
      <c r="J384" s="84"/>
      <c r="K384" s="85" t="s">
        <v>596</v>
      </c>
      <c r="L384" s="58"/>
      <c r="M384" s="59" t="s">
        <v>597</v>
      </c>
      <c r="N384" s="22">
        <f t="shared" si="15"/>
        <v>9244607.49</v>
      </c>
      <c r="O384" s="172">
        <v>4458587.07</v>
      </c>
      <c r="P384" s="162">
        <v>122498.67</v>
      </c>
      <c r="Q384" s="161">
        <v>171909.4</v>
      </c>
      <c r="R384" s="236">
        <v>598473.7</v>
      </c>
      <c r="S384" s="232">
        <v>3082440.65</v>
      </c>
      <c r="T384" s="233">
        <v>810698</v>
      </c>
      <c r="U384" s="220"/>
      <c r="V384" s="77"/>
      <c r="W384" s="4"/>
      <c r="Y384" s="4"/>
    </row>
    <row r="385" spans="1:25" ht="52.5">
      <c r="A385" s="58" t="s">
        <v>101</v>
      </c>
      <c r="B385" s="58"/>
      <c r="C385" s="58"/>
      <c r="D385" s="13" t="s">
        <v>527</v>
      </c>
      <c r="E385" s="90" t="s">
        <v>455</v>
      </c>
      <c r="F385" s="13" t="s">
        <v>612</v>
      </c>
      <c r="G385" s="13" t="s">
        <v>49</v>
      </c>
      <c r="H385" s="60"/>
      <c r="I385" s="143"/>
      <c r="J385" s="84"/>
      <c r="K385" s="85" t="s">
        <v>598</v>
      </c>
      <c r="L385" s="58"/>
      <c r="M385" s="59" t="s">
        <v>599</v>
      </c>
      <c r="N385" s="22">
        <f t="shared" si="15"/>
        <v>61120</v>
      </c>
      <c r="O385" s="172">
        <v>40000</v>
      </c>
      <c r="P385" s="162">
        <v>4800</v>
      </c>
      <c r="Q385" s="161"/>
      <c r="R385" s="236">
        <v>16000</v>
      </c>
      <c r="S385" s="232"/>
      <c r="T385" s="233">
        <v>320</v>
      </c>
      <c r="U385" s="220"/>
      <c r="V385" s="77"/>
      <c r="W385" s="4"/>
      <c r="Y385" s="4"/>
    </row>
    <row r="386" spans="1:25" ht="37.5" customHeight="1">
      <c r="A386" s="25" t="s">
        <v>546</v>
      </c>
      <c r="B386" s="25"/>
      <c r="C386" s="25"/>
      <c r="D386" s="2" t="s">
        <v>527</v>
      </c>
      <c r="E386" s="67" t="s">
        <v>455</v>
      </c>
      <c r="F386" s="6" t="s">
        <v>545</v>
      </c>
      <c r="G386" s="6" t="s">
        <v>49</v>
      </c>
      <c r="H386" s="6"/>
      <c r="I386" s="102"/>
      <c r="J386" s="25"/>
      <c r="K386" s="25" t="s">
        <v>556</v>
      </c>
      <c r="L386" s="25"/>
      <c r="M386" s="4" t="s">
        <v>575</v>
      </c>
      <c r="N386" s="22">
        <f t="shared" si="15"/>
        <v>236929.9</v>
      </c>
      <c r="O386" s="27"/>
      <c r="P386" s="28">
        <v>236929.9</v>
      </c>
      <c r="Q386" s="161"/>
      <c r="R386" s="236"/>
      <c r="S386" s="232"/>
      <c r="T386" s="233"/>
      <c r="U386" s="205"/>
      <c r="V386" s="77"/>
      <c r="W386" s="4"/>
      <c r="Y386" s="4"/>
    </row>
    <row r="387" spans="1:25" s="136" customFormat="1" ht="69" customHeight="1">
      <c r="A387" s="78" t="s">
        <v>431</v>
      </c>
      <c r="B387" s="125"/>
      <c r="C387" s="125"/>
      <c r="D387" s="1" t="s">
        <v>527</v>
      </c>
      <c r="E387" s="71" t="s">
        <v>455</v>
      </c>
      <c r="F387" s="9" t="s">
        <v>103</v>
      </c>
      <c r="G387" s="6" t="s">
        <v>49</v>
      </c>
      <c r="H387" s="78"/>
      <c r="I387" s="78"/>
      <c r="J387" s="78"/>
      <c r="K387" s="78" t="s">
        <v>483</v>
      </c>
      <c r="L387" s="78"/>
      <c r="M387" s="78" t="s">
        <v>98</v>
      </c>
      <c r="N387" s="22">
        <f>SUM(O387:T387)</f>
        <v>35717.5</v>
      </c>
      <c r="O387" s="114"/>
      <c r="P387" s="170"/>
      <c r="Q387" s="5"/>
      <c r="R387" s="222">
        <v>35717.5</v>
      </c>
      <c r="S387" s="235"/>
      <c r="T387" s="206"/>
      <c r="U387" s="220"/>
      <c r="V387" s="237"/>
      <c r="W387" s="78"/>
      <c r="X387" s="78"/>
      <c r="Y387" s="79"/>
    </row>
    <row r="388" spans="1:25" s="136" customFormat="1" ht="66" customHeight="1">
      <c r="A388" s="78" t="s">
        <v>431</v>
      </c>
      <c r="B388" s="125"/>
      <c r="C388" s="125"/>
      <c r="D388" s="1" t="s">
        <v>527</v>
      </c>
      <c r="E388" s="71" t="s">
        <v>455</v>
      </c>
      <c r="F388" s="9" t="s">
        <v>103</v>
      </c>
      <c r="G388" s="6" t="s">
        <v>49</v>
      </c>
      <c r="H388" s="78"/>
      <c r="I388" s="78"/>
      <c r="J388" s="78"/>
      <c r="K388" s="78" t="s">
        <v>715</v>
      </c>
      <c r="L388" s="78"/>
      <c r="M388" s="78" t="s">
        <v>500</v>
      </c>
      <c r="N388" s="22">
        <f>SUM(O388:T388)</f>
        <v>5720</v>
      </c>
      <c r="O388" s="114"/>
      <c r="P388" s="170"/>
      <c r="Q388" s="5"/>
      <c r="R388" s="222">
        <v>5720</v>
      </c>
      <c r="S388" s="235"/>
      <c r="T388" s="206"/>
      <c r="U388" s="220"/>
      <c r="V388" s="237"/>
      <c r="W388" s="78"/>
      <c r="X388" s="78"/>
      <c r="Y388" s="79"/>
    </row>
    <row r="389" spans="1:25" s="136" customFormat="1" ht="66">
      <c r="A389" s="78" t="s">
        <v>432</v>
      </c>
      <c r="B389" s="25"/>
      <c r="C389" s="25"/>
      <c r="D389" s="2" t="s">
        <v>527</v>
      </c>
      <c r="E389" s="25" t="s">
        <v>455</v>
      </c>
      <c r="F389" s="6" t="s">
        <v>135</v>
      </c>
      <c r="G389" s="6" t="s">
        <v>524</v>
      </c>
      <c r="H389" s="6"/>
      <c r="I389" s="25"/>
      <c r="J389" s="25"/>
      <c r="K389" s="25" t="s">
        <v>136</v>
      </c>
      <c r="L389" s="25"/>
      <c r="M389" s="4" t="s">
        <v>519</v>
      </c>
      <c r="N389" s="22">
        <f>SUM(O389:T389)</f>
        <v>87040</v>
      </c>
      <c r="O389" s="27"/>
      <c r="P389" s="28">
        <v>87040</v>
      </c>
      <c r="Q389" s="159"/>
      <c r="R389" s="29"/>
      <c r="S389" s="30"/>
      <c r="T389" s="206"/>
      <c r="U389" s="205"/>
      <c r="V389" s="77"/>
      <c r="W389" s="78"/>
      <c r="X389" s="78"/>
      <c r="Y389" s="79"/>
    </row>
    <row r="390" ht="12.75">
      <c r="X390" s="107"/>
    </row>
    <row r="391" ht="12.75">
      <c r="X391" s="107"/>
    </row>
    <row r="392" ht="12.75">
      <c r="X392" s="107"/>
    </row>
    <row r="393" ht="12.75">
      <c r="X393" s="107"/>
    </row>
    <row r="394" ht="12.75">
      <c r="X394" s="107"/>
    </row>
    <row r="395" ht="12.75">
      <c r="X395" s="107"/>
    </row>
    <row r="396" ht="12.75">
      <c r="X396" s="107"/>
    </row>
    <row r="397" ht="12.75">
      <c r="X397" s="107"/>
    </row>
    <row r="398" ht="12.75">
      <c r="X398" s="107"/>
    </row>
    <row r="399" ht="12.75">
      <c r="X399" s="107"/>
    </row>
    <row r="400" ht="12.75">
      <c r="X400" s="107"/>
    </row>
    <row r="401" ht="12.75">
      <c r="X401" s="107"/>
    </row>
    <row r="402" ht="12.75">
      <c r="X402" s="107"/>
    </row>
    <row r="403" ht="12.75">
      <c r="X403" s="107"/>
    </row>
    <row r="404" ht="12.75">
      <c r="X404" s="107"/>
    </row>
    <row r="405" ht="12.75">
      <c r="X405" s="107"/>
    </row>
    <row r="406" ht="12.75">
      <c r="X406" s="107"/>
    </row>
    <row r="407" ht="12.75">
      <c r="X407" s="107"/>
    </row>
    <row r="408" ht="12.75">
      <c r="X408" s="107"/>
    </row>
    <row r="409" ht="12.75">
      <c r="X409" s="107"/>
    </row>
    <row r="410" ht="12.75">
      <c r="X410" s="107"/>
    </row>
    <row r="411" ht="12.75">
      <c r="X411" s="107"/>
    </row>
    <row r="412" ht="12.75">
      <c r="X412" s="107"/>
    </row>
    <row r="413" ht="12.75">
      <c r="X413" s="107"/>
    </row>
    <row r="414" ht="12.75">
      <c r="X414" s="107"/>
    </row>
    <row r="415" ht="12.75">
      <c r="X415" s="107"/>
    </row>
    <row r="416" ht="12.75">
      <c r="X416" s="107"/>
    </row>
    <row r="417" ht="12.75">
      <c r="X417" s="107"/>
    </row>
    <row r="418" ht="12.75">
      <c r="X418" s="107"/>
    </row>
    <row r="419" ht="12.75">
      <c r="X419" s="107"/>
    </row>
    <row r="420" ht="12.75">
      <c r="X420" s="107"/>
    </row>
    <row r="421" ht="12.75">
      <c r="X421" s="107"/>
    </row>
    <row r="422" ht="12.75">
      <c r="X422" s="107"/>
    </row>
    <row r="423" ht="12.75">
      <c r="X423" s="107"/>
    </row>
    <row r="424" ht="12.75">
      <c r="X424" s="107"/>
    </row>
    <row r="425" ht="12.75">
      <c r="X425" s="107"/>
    </row>
    <row r="426" ht="12.75">
      <c r="X426" s="107"/>
    </row>
    <row r="427" ht="12.75">
      <c r="X427" s="107"/>
    </row>
    <row r="428" ht="12.75">
      <c r="X428" s="107"/>
    </row>
    <row r="429" ht="12.75">
      <c r="X429" s="107"/>
    </row>
    <row r="430" ht="12.75">
      <c r="X430" s="107"/>
    </row>
    <row r="431" ht="12.75">
      <c r="X431" s="107"/>
    </row>
    <row r="432" ht="12.75">
      <c r="X432" s="107"/>
    </row>
    <row r="433" ht="12.75">
      <c r="X433" s="107"/>
    </row>
    <row r="434" ht="12.75">
      <c r="X434" s="107"/>
    </row>
    <row r="435" ht="12.75">
      <c r="X435" s="107"/>
    </row>
    <row r="436" ht="12.75">
      <c r="X436" s="107"/>
    </row>
    <row r="437" ht="12.75">
      <c r="X437" s="107"/>
    </row>
    <row r="438" ht="12.75">
      <c r="X438" s="107"/>
    </row>
    <row r="439" ht="12.75">
      <c r="X439" s="107"/>
    </row>
    <row r="440" ht="12.75">
      <c r="X440" s="107"/>
    </row>
    <row r="441" ht="12.75">
      <c r="X441" s="107"/>
    </row>
    <row r="442" ht="12.75">
      <c r="X442" s="107"/>
    </row>
    <row r="443" ht="12.75">
      <c r="X443" s="107"/>
    </row>
    <row r="444" ht="12.75">
      <c r="X444" s="107"/>
    </row>
    <row r="445" ht="12.75">
      <c r="X445" s="107"/>
    </row>
    <row r="446" ht="12.75">
      <c r="X446" s="107"/>
    </row>
    <row r="447" ht="12.75">
      <c r="X447" s="107"/>
    </row>
    <row r="448" ht="12.75">
      <c r="X448" s="107"/>
    </row>
    <row r="449" ht="12.75">
      <c r="X449" s="107"/>
    </row>
    <row r="450" ht="12.75">
      <c r="X450" s="107"/>
    </row>
    <row r="451" ht="12.75">
      <c r="X451" s="107"/>
    </row>
    <row r="452" ht="12.75">
      <c r="X452" s="107"/>
    </row>
    <row r="453" ht="12.75">
      <c r="X453" s="107"/>
    </row>
    <row r="454" ht="12.75">
      <c r="X454" s="107"/>
    </row>
    <row r="455" ht="12.75">
      <c r="X455" s="107"/>
    </row>
    <row r="456" ht="12.75">
      <c r="X456" s="107"/>
    </row>
    <row r="457" ht="12.75">
      <c r="X457" s="107"/>
    </row>
    <row r="458" ht="12.75">
      <c r="X458" s="107"/>
    </row>
    <row r="459" ht="12.75">
      <c r="X459" s="107"/>
    </row>
    <row r="460" ht="12.75">
      <c r="X460" s="107"/>
    </row>
    <row r="461" ht="12.75">
      <c r="X461" s="107"/>
    </row>
    <row r="462" ht="12.75">
      <c r="X462" s="107"/>
    </row>
    <row r="463" ht="12.75">
      <c r="X463" s="107"/>
    </row>
    <row r="464" ht="12.75">
      <c r="X464" s="107"/>
    </row>
    <row r="465" ht="12.75">
      <c r="X465" s="107"/>
    </row>
    <row r="466" ht="12.75">
      <c r="X466" s="107"/>
    </row>
    <row r="467" ht="12.75">
      <c r="X467" s="107"/>
    </row>
    <row r="468" ht="12.75">
      <c r="X468" s="107"/>
    </row>
    <row r="469" ht="12.75">
      <c r="X469" s="107"/>
    </row>
    <row r="470" ht="12.75">
      <c r="X470" s="107"/>
    </row>
    <row r="471" ht="12.75">
      <c r="X471" s="107"/>
    </row>
    <row r="472" ht="12.75">
      <c r="X472" s="107"/>
    </row>
    <row r="473" ht="12.75">
      <c r="X473" s="107"/>
    </row>
    <row r="474" ht="12.75">
      <c r="X474" s="107"/>
    </row>
    <row r="475" ht="12.75">
      <c r="X475" s="107"/>
    </row>
    <row r="476" ht="12.75">
      <c r="X476" s="107"/>
    </row>
    <row r="477" ht="12.75">
      <c r="X477" s="107"/>
    </row>
    <row r="478" ht="12.75">
      <c r="X478" s="107"/>
    </row>
    <row r="479" ht="12.75">
      <c r="X479" s="107"/>
    </row>
    <row r="480" ht="12.75">
      <c r="X480" s="107"/>
    </row>
    <row r="481" ht="12.75">
      <c r="X481" s="107"/>
    </row>
    <row r="482" ht="12.75">
      <c r="X482" s="107"/>
    </row>
    <row r="483" ht="12.75">
      <c r="X483" s="107"/>
    </row>
    <row r="484" ht="12.75">
      <c r="X484" s="107"/>
    </row>
    <row r="485" ht="12.75">
      <c r="X485" s="107"/>
    </row>
    <row r="486" ht="12.75">
      <c r="X486" s="107"/>
    </row>
    <row r="487" ht="12.75">
      <c r="X487" s="107"/>
    </row>
    <row r="488" ht="12.75">
      <c r="X488" s="107"/>
    </row>
    <row r="489" ht="12.75">
      <c r="X489" s="107"/>
    </row>
    <row r="490" ht="12.75">
      <c r="X490" s="107"/>
    </row>
    <row r="491" ht="12.75">
      <c r="X491" s="107"/>
    </row>
    <row r="492" ht="12.75">
      <c r="X492" s="107"/>
    </row>
    <row r="493" ht="12.75">
      <c r="X493" s="107"/>
    </row>
    <row r="494" ht="12.75">
      <c r="X494" s="107"/>
    </row>
    <row r="495" ht="12.75">
      <c r="X495" s="107"/>
    </row>
    <row r="496" ht="12.75">
      <c r="X496" s="107"/>
    </row>
    <row r="497" ht="12.75">
      <c r="X497" s="107"/>
    </row>
    <row r="498" ht="12.75">
      <c r="X498" s="107"/>
    </row>
    <row r="499" ht="12.75">
      <c r="X499" s="107"/>
    </row>
    <row r="500" ht="12.75">
      <c r="X500" s="107"/>
    </row>
    <row r="501" ht="12.75">
      <c r="X501" s="107"/>
    </row>
    <row r="502" ht="12.75">
      <c r="X502" s="107"/>
    </row>
    <row r="503" ht="12.75">
      <c r="X503" s="107"/>
    </row>
    <row r="504" ht="12.75">
      <c r="X504" s="107"/>
    </row>
    <row r="505" ht="12.75">
      <c r="X505" s="107"/>
    </row>
    <row r="506" ht="12.75">
      <c r="X506" s="107"/>
    </row>
    <row r="507" ht="12.75">
      <c r="X507" s="107"/>
    </row>
    <row r="508" ht="12.75">
      <c r="X508" s="107"/>
    </row>
    <row r="509" ht="12.75">
      <c r="X509" s="107"/>
    </row>
    <row r="510" ht="12.75">
      <c r="X510" s="107"/>
    </row>
    <row r="511" ht="12.75">
      <c r="X511" s="107"/>
    </row>
    <row r="512" ht="12.75">
      <c r="X512" s="107"/>
    </row>
    <row r="513" ht="12.75">
      <c r="X513" s="107"/>
    </row>
    <row r="514" ht="12.75">
      <c r="X514" s="107"/>
    </row>
    <row r="515" ht="12.75">
      <c r="X515" s="107"/>
    </row>
    <row r="516" ht="12.75">
      <c r="X516" s="107"/>
    </row>
    <row r="517" ht="12.75">
      <c r="X517" s="107"/>
    </row>
    <row r="518" ht="12.75">
      <c r="X518" s="107"/>
    </row>
    <row r="519" ht="12.75">
      <c r="X519" s="107"/>
    </row>
    <row r="520" ht="12.75">
      <c r="X520" s="107"/>
    </row>
    <row r="521" ht="12.75">
      <c r="X521" s="107"/>
    </row>
    <row r="522" ht="12.75">
      <c r="X522" s="107"/>
    </row>
    <row r="523" ht="12.75">
      <c r="X523" s="107"/>
    </row>
    <row r="524" ht="12.75">
      <c r="X524" s="107"/>
    </row>
    <row r="525" ht="12.75">
      <c r="X525" s="107"/>
    </row>
    <row r="526" ht="12.75">
      <c r="X526" s="107"/>
    </row>
    <row r="527" ht="12.75">
      <c r="X527" s="107"/>
    </row>
    <row r="528" ht="12.75">
      <c r="X528" s="107"/>
    </row>
    <row r="529" ht="12.75">
      <c r="X529" s="107"/>
    </row>
    <row r="530" ht="12.75">
      <c r="X530" s="107"/>
    </row>
    <row r="531" ht="12.75">
      <c r="X531" s="107"/>
    </row>
    <row r="532" ht="12.75">
      <c r="X532" s="107"/>
    </row>
    <row r="533" ht="12.75">
      <c r="X533" s="107"/>
    </row>
    <row r="534" ht="12.75">
      <c r="X534" s="107"/>
    </row>
    <row r="535" ht="12.75">
      <c r="X535" s="107"/>
    </row>
    <row r="536" ht="12.75">
      <c r="X536" s="107"/>
    </row>
    <row r="537" ht="12.75">
      <c r="X537" s="107"/>
    </row>
    <row r="538" ht="12.75">
      <c r="X538" s="107"/>
    </row>
    <row r="539" ht="12.75">
      <c r="X539" s="107"/>
    </row>
    <row r="540" ht="12.75">
      <c r="X540" s="107"/>
    </row>
    <row r="541" ht="12.75">
      <c r="X541" s="107"/>
    </row>
    <row r="542" ht="12.75">
      <c r="X542" s="107"/>
    </row>
    <row r="543" ht="12.75">
      <c r="X543" s="107"/>
    </row>
    <row r="544" ht="12.75">
      <c r="X544" s="107"/>
    </row>
    <row r="545" ht="12.75">
      <c r="X545" s="107"/>
    </row>
    <row r="546" ht="12.75">
      <c r="X546" s="107"/>
    </row>
    <row r="547" ht="12.75">
      <c r="X547" s="107"/>
    </row>
    <row r="548" ht="12.75">
      <c r="X548" s="107"/>
    </row>
    <row r="549" ht="12.75">
      <c r="X549" s="107"/>
    </row>
    <row r="550" ht="12.75">
      <c r="X550" s="107"/>
    </row>
    <row r="551" ht="12.75">
      <c r="X551" s="107"/>
    </row>
    <row r="552" ht="12.75">
      <c r="X552" s="107"/>
    </row>
    <row r="553" ht="12.75">
      <c r="X553" s="107"/>
    </row>
    <row r="554" ht="12.75">
      <c r="X554" s="107"/>
    </row>
    <row r="555" ht="12.75">
      <c r="X555" s="107"/>
    </row>
    <row r="556" ht="12.75">
      <c r="X556" s="107"/>
    </row>
    <row r="557" ht="12.75">
      <c r="X557" s="107"/>
    </row>
    <row r="558" ht="12.75">
      <c r="X558" s="107"/>
    </row>
    <row r="559" ht="12.75">
      <c r="X559" s="107"/>
    </row>
    <row r="560" ht="12.75">
      <c r="X560" s="107"/>
    </row>
    <row r="561" ht="12.75">
      <c r="X561" s="107"/>
    </row>
    <row r="562" ht="12.75">
      <c r="X562" s="107"/>
    </row>
    <row r="563" ht="12.75">
      <c r="X563" s="107"/>
    </row>
    <row r="564" ht="12.75">
      <c r="X564" s="107"/>
    </row>
    <row r="565" ht="12.75">
      <c r="X565" s="107"/>
    </row>
    <row r="566" ht="12.75">
      <c r="X566" s="107"/>
    </row>
    <row r="567" ht="12.75">
      <c r="X567" s="107"/>
    </row>
    <row r="568" ht="12.75">
      <c r="X568" s="107"/>
    </row>
    <row r="569" ht="12.75">
      <c r="X569" s="107"/>
    </row>
    <row r="570" ht="12.75">
      <c r="X570" s="107"/>
    </row>
    <row r="571" ht="12.75">
      <c r="X571" s="107"/>
    </row>
    <row r="572" ht="12.75">
      <c r="X572" s="107"/>
    </row>
    <row r="573" ht="12.75">
      <c r="X573" s="107"/>
    </row>
    <row r="574" ht="12.75">
      <c r="X574" s="107"/>
    </row>
    <row r="575" ht="12.75">
      <c r="X575" s="107"/>
    </row>
    <row r="576" ht="12.75">
      <c r="X576" s="107"/>
    </row>
    <row r="577" ht="12.75">
      <c r="X577" s="107"/>
    </row>
    <row r="578" ht="12.75">
      <c r="X578" s="107"/>
    </row>
    <row r="579" ht="12.75">
      <c r="X579" s="107"/>
    </row>
    <row r="580" ht="12.75">
      <c r="X580" s="107"/>
    </row>
    <row r="581" ht="12.75">
      <c r="X581" s="107"/>
    </row>
    <row r="582" ht="12.75">
      <c r="X582" s="107"/>
    </row>
    <row r="583" ht="12.75">
      <c r="X583" s="107"/>
    </row>
    <row r="584" ht="12.75">
      <c r="X584" s="107"/>
    </row>
    <row r="585" ht="12.75">
      <c r="X585" s="107"/>
    </row>
    <row r="586" ht="12.75">
      <c r="X586" s="107"/>
    </row>
    <row r="587" ht="12.75">
      <c r="X587" s="107"/>
    </row>
    <row r="588" ht="12.75">
      <c r="X588" s="107"/>
    </row>
    <row r="589" ht="12.75">
      <c r="X589" s="107"/>
    </row>
    <row r="590" ht="12.75">
      <c r="X590" s="107"/>
    </row>
    <row r="591" ht="12.75">
      <c r="X591" s="107"/>
    </row>
    <row r="592" ht="12.75">
      <c r="X592" s="107"/>
    </row>
    <row r="593" ht="12.75">
      <c r="X593" s="107"/>
    </row>
    <row r="594" ht="12.75">
      <c r="X594" s="107"/>
    </row>
    <row r="595" ht="12.75">
      <c r="X595" s="107"/>
    </row>
    <row r="596" ht="12.75">
      <c r="X596" s="107"/>
    </row>
    <row r="597" ht="12.75">
      <c r="X597" s="107"/>
    </row>
    <row r="598" ht="12.75">
      <c r="X598" s="107"/>
    </row>
    <row r="599" ht="12.75">
      <c r="X599" s="107"/>
    </row>
    <row r="600" ht="12.75">
      <c r="X600" s="107"/>
    </row>
    <row r="601" ht="12.75">
      <c r="X601" s="107"/>
    </row>
    <row r="602" ht="12.75">
      <c r="X602" s="107"/>
    </row>
    <row r="603" ht="12.75">
      <c r="X603" s="107"/>
    </row>
    <row r="604" ht="12.75">
      <c r="X604" s="107"/>
    </row>
    <row r="605" ht="12.75">
      <c r="X605" s="107"/>
    </row>
    <row r="606" ht="12.75">
      <c r="X606" s="107"/>
    </row>
    <row r="607" ht="12.75">
      <c r="X607" s="107"/>
    </row>
    <row r="608" ht="12.75">
      <c r="X608" s="107"/>
    </row>
    <row r="609" ht="12.75">
      <c r="X609" s="107"/>
    </row>
    <row r="610" ht="12.75">
      <c r="X610" s="107"/>
    </row>
    <row r="611" ht="12.75">
      <c r="X611" s="107"/>
    </row>
    <row r="612" ht="12.75">
      <c r="X612" s="107"/>
    </row>
    <row r="613" ht="12.75">
      <c r="X613" s="107"/>
    </row>
    <row r="614" ht="12.75">
      <c r="X614" s="107"/>
    </row>
    <row r="615" ht="12.75">
      <c r="X615" s="107"/>
    </row>
    <row r="616" ht="12.75">
      <c r="X616" s="107"/>
    </row>
    <row r="617" ht="12.75">
      <c r="X617" s="107"/>
    </row>
    <row r="618" ht="12.75">
      <c r="X618" s="107"/>
    </row>
    <row r="619" ht="12.75">
      <c r="X619" s="107"/>
    </row>
    <row r="620" ht="12.75">
      <c r="X620" s="107"/>
    </row>
    <row r="621" ht="12.75">
      <c r="X621" s="107"/>
    </row>
    <row r="622" ht="12.75">
      <c r="X622" s="107"/>
    </row>
    <row r="623" ht="12.75">
      <c r="X623" s="107"/>
    </row>
    <row r="624" ht="12.75">
      <c r="X624" s="107"/>
    </row>
    <row r="625" ht="12.75">
      <c r="X625" s="107"/>
    </row>
    <row r="626" ht="12.75">
      <c r="X626" s="107"/>
    </row>
    <row r="627" ht="12.75">
      <c r="X627" s="107"/>
    </row>
    <row r="628" ht="12.75">
      <c r="X628" s="107"/>
    </row>
    <row r="629" ht="12.75">
      <c r="X629" s="107"/>
    </row>
    <row r="630" ht="12.75">
      <c r="X630" s="107"/>
    </row>
    <row r="631" ht="12.75">
      <c r="X631" s="107"/>
    </row>
    <row r="632" ht="12.75">
      <c r="X632" s="107"/>
    </row>
    <row r="633" ht="12.75">
      <c r="X633" s="107"/>
    </row>
    <row r="634" ht="12.75">
      <c r="X634" s="107"/>
    </row>
    <row r="635" ht="12.75">
      <c r="X635" s="107"/>
    </row>
    <row r="636" ht="12.75">
      <c r="X636" s="107"/>
    </row>
    <row r="637" ht="12.75">
      <c r="X637" s="107"/>
    </row>
    <row r="638" ht="12.75">
      <c r="X638" s="107"/>
    </row>
    <row r="639" ht="12.75">
      <c r="X639" s="107"/>
    </row>
    <row r="640" ht="12.75">
      <c r="X640" s="107"/>
    </row>
    <row r="641" ht="12.75">
      <c r="X641" s="107"/>
    </row>
    <row r="642" ht="12.75">
      <c r="X642" s="107"/>
    </row>
    <row r="643" ht="12.75">
      <c r="X643" s="107"/>
    </row>
    <row r="644" ht="12.75">
      <c r="X644" s="107"/>
    </row>
    <row r="645" ht="12.75">
      <c r="X645" s="107"/>
    </row>
    <row r="646" ht="12.75">
      <c r="X646" s="107"/>
    </row>
    <row r="647" ht="12.75">
      <c r="X647" s="107"/>
    </row>
    <row r="648" ht="12.75">
      <c r="X648" s="107"/>
    </row>
    <row r="649" ht="12.75">
      <c r="X649" s="107"/>
    </row>
    <row r="650" ht="12.75">
      <c r="X650" s="107"/>
    </row>
    <row r="651" ht="12.75">
      <c r="X651" s="107"/>
    </row>
    <row r="652" ht="12.75">
      <c r="X652" s="107"/>
    </row>
    <row r="653" ht="12.75">
      <c r="X653" s="107"/>
    </row>
    <row r="654" ht="12.75">
      <c r="X654" s="107"/>
    </row>
    <row r="655" ht="12.75">
      <c r="X655" s="107"/>
    </row>
    <row r="656" ht="12.75">
      <c r="X656" s="107"/>
    </row>
    <row r="657" ht="12.75">
      <c r="X657" s="107"/>
    </row>
    <row r="658" ht="12.75">
      <c r="X658" s="107"/>
    </row>
    <row r="659" ht="12.75">
      <c r="X659" s="107"/>
    </row>
    <row r="660" ht="12.75">
      <c r="X660" s="107"/>
    </row>
    <row r="661" ht="12.75">
      <c r="X661" s="107"/>
    </row>
    <row r="662" ht="12.75">
      <c r="X662" s="107"/>
    </row>
    <row r="663" ht="12.75">
      <c r="X663" s="107"/>
    </row>
    <row r="664" ht="12.75">
      <c r="X664" s="107"/>
    </row>
    <row r="665" ht="12.75">
      <c r="X665" s="107"/>
    </row>
    <row r="666" ht="12.75">
      <c r="X666" s="107"/>
    </row>
    <row r="667" ht="12.75">
      <c r="X667" s="107"/>
    </row>
    <row r="668" ht="12.75">
      <c r="X668" s="107"/>
    </row>
    <row r="669" ht="12.75">
      <c r="X669" s="107"/>
    </row>
    <row r="670" ht="12.75">
      <c r="X670" s="107"/>
    </row>
    <row r="671" ht="12.75">
      <c r="X671" s="107"/>
    </row>
    <row r="672" ht="12.75">
      <c r="X672" s="107"/>
    </row>
    <row r="673" ht="12.75">
      <c r="X673" s="107"/>
    </row>
    <row r="674" ht="12.75">
      <c r="X674" s="107"/>
    </row>
    <row r="675" ht="12.75">
      <c r="X675" s="107"/>
    </row>
    <row r="676" ht="12.75">
      <c r="X676" s="107"/>
    </row>
    <row r="677" ht="12.75">
      <c r="X677" s="107"/>
    </row>
    <row r="678" ht="12.75">
      <c r="X678" s="107"/>
    </row>
    <row r="679" ht="12.75">
      <c r="X679" s="107"/>
    </row>
    <row r="680" ht="12.75">
      <c r="X680" s="107"/>
    </row>
    <row r="681" ht="12.75">
      <c r="X681" s="107"/>
    </row>
    <row r="682" ht="12.75">
      <c r="X682" s="107"/>
    </row>
    <row r="683" ht="12.75">
      <c r="X683" s="107"/>
    </row>
    <row r="684" ht="12.75">
      <c r="X684" s="107"/>
    </row>
    <row r="685" ht="12.75">
      <c r="X685" s="107"/>
    </row>
    <row r="686" ht="12.75">
      <c r="X686" s="107"/>
    </row>
    <row r="687" ht="12.75">
      <c r="X687" s="107"/>
    </row>
    <row r="688" ht="12.75">
      <c r="X688" s="107"/>
    </row>
    <row r="689" ht="12.75">
      <c r="X689" s="107"/>
    </row>
    <row r="690" ht="12.75">
      <c r="X690" s="107"/>
    </row>
    <row r="691" ht="12.75">
      <c r="X691" s="107"/>
    </row>
    <row r="692" ht="12.75">
      <c r="X692" s="107"/>
    </row>
    <row r="693" ht="12.75">
      <c r="X693" s="107"/>
    </row>
    <row r="694" ht="12.75">
      <c r="X694" s="107"/>
    </row>
    <row r="695" ht="12.75">
      <c r="X695" s="107"/>
    </row>
    <row r="696" ht="12.75">
      <c r="X696" s="107"/>
    </row>
    <row r="697" ht="12.75">
      <c r="X697" s="107"/>
    </row>
    <row r="698" ht="12.75">
      <c r="X698" s="107"/>
    </row>
    <row r="699" ht="12.75">
      <c r="X699" s="107"/>
    </row>
    <row r="700" ht="12.75">
      <c r="X700" s="107"/>
    </row>
    <row r="701" ht="12.75">
      <c r="X701" s="107"/>
    </row>
    <row r="702" ht="12.75">
      <c r="X702" s="107"/>
    </row>
    <row r="703" ht="12.75">
      <c r="X703" s="107"/>
    </row>
    <row r="704" ht="12.75">
      <c r="X704" s="107"/>
    </row>
    <row r="705" ht="12.75">
      <c r="X705" s="107"/>
    </row>
    <row r="706" ht="12.75">
      <c r="X706" s="107"/>
    </row>
    <row r="707" ht="12.75">
      <c r="X707" s="107"/>
    </row>
    <row r="708" ht="12.75">
      <c r="X708" s="107"/>
    </row>
    <row r="709" ht="12.75">
      <c r="X709" s="107"/>
    </row>
    <row r="710" ht="12.75">
      <c r="X710" s="107"/>
    </row>
    <row r="711" ht="12.75">
      <c r="X711" s="107"/>
    </row>
    <row r="712" ht="12.75">
      <c r="X712" s="107"/>
    </row>
    <row r="713" ht="12.75">
      <c r="X713" s="107"/>
    </row>
    <row r="714" ht="12.75">
      <c r="X714" s="107"/>
    </row>
    <row r="715" ht="12.75">
      <c r="X715" s="107"/>
    </row>
    <row r="716" ht="12.75">
      <c r="X716" s="107"/>
    </row>
    <row r="717" ht="12.75">
      <c r="X717" s="107"/>
    </row>
    <row r="718" ht="12.75">
      <c r="X718" s="107"/>
    </row>
    <row r="719" ht="12.75">
      <c r="X719" s="107"/>
    </row>
    <row r="720" ht="12.75">
      <c r="X720" s="107"/>
    </row>
    <row r="721" ht="12.75">
      <c r="X721" s="107"/>
    </row>
    <row r="722" ht="12.75">
      <c r="X722" s="107"/>
    </row>
    <row r="723" ht="12.75">
      <c r="X723" s="107"/>
    </row>
    <row r="724" ht="12.75">
      <c r="X724" s="107"/>
    </row>
    <row r="725" ht="12.75">
      <c r="X725" s="107"/>
    </row>
    <row r="726" ht="12.75">
      <c r="X726" s="107"/>
    </row>
    <row r="727" ht="12.75">
      <c r="X727" s="107"/>
    </row>
    <row r="728" ht="12.75">
      <c r="X728" s="107"/>
    </row>
    <row r="729" ht="12.75">
      <c r="X729" s="107"/>
    </row>
    <row r="730" ht="12.75">
      <c r="X730" s="107"/>
    </row>
    <row r="731" ht="12.75">
      <c r="X731" s="107"/>
    </row>
    <row r="732" ht="12.75">
      <c r="X732" s="107"/>
    </row>
    <row r="733" ht="12.75">
      <c r="X733" s="107"/>
    </row>
    <row r="734" ht="12.75">
      <c r="X734" s="107"/>
    </row>
    <row r="735" ht="12.75">
      <c r="X735" s="107"/>
    </row>
    <row r="736" ht="12.75">
      <c r="X736" s="107"/>
    </row>
    <row r="737" ht="12.75">
      <c r="X737" s="107"/>
    </row>
    <row r="738" ht="12.75">
      <c r="X738" s="107"/>
    </row>
    <row r="739" ht="12.75">
      <c r="X739" s="107"/>
    </row>
    <row r="740" ht="12.75">
      <c r="X740" s="107"/>
    </row>
    <row r="741" ht="12.75">
      <c r="X741" s="107"/>
    </row>
    <row r="742" ht="12.75">
      <c r="X742" s="107"/>
    </row>
    <row r="743" ht="12.75">
      <c r="X743" s="107"/>
    </row>
    <row r="744" ht="12.75">
      <c r="X744" s="107"/>
    </row>
    <row r="745" ht="12.75">
      <c r="X745" s="107"/>
    </row>
    <row r="746" ht="12.75">
      <c r="X746" s="107"/>
    </row>
    <row r="747" ht="12.75">
      <c r="X747" s="107"/>
    </row>
    <row r="748" ht="12.75">
      <c r="X748" s="107"/>
    </row>
    <row r="749" ht="12.75">
      <c r="X749" s="107"/>
    </row>
    <row r="750" ht="12.75">
      <c r="X750" s="107"/>
    </row>
    <row r="751" ht="12.75">
      <c r="X751" s="107"/>
    </row>
    <row r="752" ht="12.75">
      <c r="X752" s="107"/>
    </row>
    <row r="753" ht="12.75">
      <c r="X753" s="107"/>
    </row>
    <row r="754" ht="12.75">
      <c r="X754" s="107"/>
    </row>
    <row r="755" ht="12.75">
      <c r="X755" s="107"/>
    </row>
    <row r="756" ht="12.75">
      <c r="X756" s="107"/>
    </row>
    <row r="757" ht="12.75">
      <c r="X757" s="107"/>
    </row>
    <row r="758" ht="12.75">
      <c r="X758" s="107"/>
    </row>
    <row r="759" ht="12.75">
      <c r="X759" s="107"/>
    </row>
    <row r="760" ht="12.75">
      <c r="X760" s="107"/>
    </row>
    <row r="761" ht="12.75">
      <c r="X761" s="107"/>
    </row>
    <row r="762" ht="12.75">
      <c r="X762" s="107"/>
    </row>
    <row r="763" ht="12.75">
      <c r="X763" s="107"/>
    </row>
    <row r="764" ht="12.75">
      <c r="X764" s="107"/>
    </row>
    <row r="765" ht="12.75">
      <c r="X765" s="107"/>
    </row>
    <row r="766" ht="12.75">
      <c r="X766" s="107"/>
    </row>
    <row r="767" ht="12.75">
      <c r="X767" s="107"/>
    </row>
    <row r="768" ht="12.75">
      <c r="X768" s="107"/>
    </row>
    <row r="769" ht="12.75">
      <c r="X769" s="107"/>
    </row>
    <row r="770" ht="12.75">
      <c r="X770" s="107"/>
    </row>
    <row r="771" ht="12.75">
      <c r="X771" s="107"/>
    </row>
    <row r="772" ht="12.75">
      <c r="X772" s="107"/>
    </row>
    <row r="773" ht="12.75">
      <c r="X773" s="107"/>
    </row>
    <row r="774" ht="12.75">
      <c r="X774" s="107"/>
    </row>
    <row r="775" ht="12.75">
      <c r="X775" s="107"/>
    </row>
    <row r="776" ht="12.75">
      <c r="X776" s="107"/>
    </row>
    <row r="777" ht="12.75">
      <c r="X777" s="107"/>
    </row>
    <row r="778" ht="12.75">
      <c r="X778" s="107"/>
    </row>
    <row r="779" ht="12.75">
      <c r="X779" s="107"/>
    </row>
    <row r="780" ht="12.75">
      <c r="X780" s="107"/>
    </row>
    <row r="781" ht="12.75">
      <c r="X781" s="107"/>
    </row>
    <row r="782" ht="12.75">
      <c r="X782" s="107"/>
    </row>
    <row r="783" ht="12.75">
      <c r="X783" s="107"/>
    </row>
    <row r="784" ht="12.75">
      <c r="X784" s="107"/>
    </row>
    <row r="785" ht="12.75">
      <c r="X785" s="107"/>
    </row>
    <row r="786" ht="12.75">
      <c r="X786" s="107"/>
    </row>
    <row r="787" ht="12.75">
      <c r="X787" s="107"/>
    </row>
    <row r="788" ht="12.75">
      <c r="X788" s="107"/>
    </row>
    <row r="789" ht="12.75">
      <c r="X789" s="107"/>
    </row>
    <row r="790" ht="12.75">
      <c r="X790" s="107"/>
    </row>
    <row r="791" ht="12.75">
      <c r="X791" s="107"/>
    </row>
    <row r="792" ht="12.75">
      <c r="X792" s="107"/>
    </row>
    <row r="793" ht="12.75">
      <c r="X793" s="107"/>
    </row>
    <row r="794" ht="12.75">
      <c r="X794" s="107"/>
    </row>
    <row r="795" ht="12.75">
      <c r="X795" s="107"/>
    </row>
    <row r="796" ht="12.75">
      <c r="X796" s="107"/>
    </row>
    <row r="797" ht="12.75">
      <c r="X797" s="107"/>
    </row>
    <row r="798" ht="12.75">
      <c r="X798" s="107"/>
    </row>
    <row r="799" ht="12.75">
      <c r="X799" s="107"/>
    </row>
    <row r="800" ht="12.75">
      <c r="X800" s="107"/>
    </row>
    <row r="801" ht="12.75">
      <c r="X801" s="107"/>
    </row>
    <row r="802" ht="12.75">
      <c r="X802" s="107"/>
    </row>
    <row r="803" ht="12.75">
      <c r="X803" s="107"/>
    </row>
    <row r="804" ht="12.75">
      <c r="X804" s="107"/>
    </row>
    <row r="805" ht="12.75">
      <c r="X805" s="107"/>
    </row>
    <row r="806" ht="12.75">
      <c r="X806" s="107"/>
    </row>
    <row r="807" ht="12.75">
      <c r="X807" s="107"/>
    </row>
    <row r="808" ht="12.75">
      <c r="X808" s="107"/>
    </row>
    <row r="809" ht="12.75">
      <c r="X809" s="107"/>
    </row>
    <row r="810" ht="12.75">
      <c r="X810" s="107"/>
    </row>
    <row r="811" ht="12.75">
      <c r="X811" s="107"/>
    </row>
    <row r="812" ht="12.75">
      <c r="X812" s="107"/>
    </row>
    <row r="813" ht="12.75">
      <c r="X813" s="107"/>
    </row>
    <row r="814" ht="12.75">
      <c r="X814" s="107"/>
    </row>
    <row r="815" ht="12.75">
      <c r="X815" s="107"/>
    </row>
    <row r="816" ht="12.75">
      <c r="X816" s="107"/>
    </row>
    <row r="817" ht="12.75">
      <c r="X817" s="107"/>
    </row>
    <row r="818" ht="12.75">
      <c r="X818" s="107"/>
    </row>
    <row r="819" ht="12.75">
      <c r="X819" s="107"/>
    </row>
    <row r="820" ht="12.75">
      <c r="X820" s="107"/>
    </row>
    <row r="821" ht="12.75">
      <c r="X821" s="107"/>
    </row>
    <row r="822" ht="12.75">
      <c r="X822" s="107"/>
    </row>
    <row r="823" ht="12.75">
      <c r="X823" s="107"/>
    </row>
    <row r="824" ht="12.75">
      <c r="X824" s="107"/>
    </row>
    <row r="825" ht="12.75">
      <c r="X825" s="107"/>
    </row>
    <row r="826" ht="12.75">
      <c r="X826" s="107"/>
    </row>
    <row r="827" ht="12.75">
      <c r="X827" s="107"/>
    </row>
    <row r="828" ht="12.75">
      <c r="X828" s="107"/>
    </row>
    <row r="829" ht="12.75">
      <c r="X829" s="107"/>
    </row>
    <row r="830" ht="12.75">
      <c r="X830" s="107"/>
    </row>
    <row r="831" ht="12.75">
      <c r="X831" s="107"/>
    </row>
    <row r="832" ht="12.75">
      <c r="X832" s="107"/>
    </row>
    <row r="833" ht="12.75">
      <c r="X833" s="107"/>
    </row>
    <row r="834" ht="12.75">
      <c r="X834" s="107"/>
    </row>
    <row r="835" ht="12.75">
      <c r="X835" s="107"/>
    </row>
    <row r="836" ht="12.75">
      <c r="X836" s="107"/>
    </row>
    <row r="837" ht="12.75">
      <c r="X837" s="107"/>
    </row>
    <row r="838" ht="12.75">
      <c r="X838" s="107"/>
    </row>
    <row r="839" ht="12.75">
      <c r="X839" s="107"/>
    </row>
    <row r="840" ht="12.75">
      <c r="X840" s="107"/>
    </row>
    <row r="841" ht="12.75">
      <c r="X841" s="107"/>
    </row>
    <row r="842" ht="12.75">
      <c r="X842" s="107"/>
    </row>
    <row r="843" ht="12.75">
      <c r="X843" s="107"/>
    </row>
    <row r="844" ht="12.75">
      <c r="X844" s="107"/>
    </row>
    <row r="845" ht="12.75">
      <c r="X845" s="107"/>
    </row>
    <row r="846" ht="12.75">
      <c r="X846" s="107"/>
    </row>
    <row r="847" ht="12.75">
      <c r="X847" s="107"/>
    </row>
    <row r="848" ht="12.75">
      <c r="X848" s="107"/>
    </row>
    <row r="849" ht="12.75">
      <c r="X849" s="107"/>
    </row>
    <row r="850" ht="12.75">
      <c r="X850" s="107"/>
    </row>
    <row r="851" ht="12.75">
      <c r="X851" s="107"/>
    </row>
    <row r="852" ht="12.75">
      <c r="X852" s="107"/>
    </row>
    <row r="853" ht="12.75">
      <c r="X853" s="107"/>
    </row>
    <row r="854" ht="12.75">
      <c r="X854" s="107"/>
    </row>
    <row r="855" ht="12.75">
      <c r="X855" s="107"/>
    </row>
    <row r="856" ht="12.75">
      <c r="X856" s="107"/>
    </row>
    <row r="857" ht="12.75">
      <c r="X857" s="107"/>
    </row>
    <row r="858" ht="12.75">
      <c r="X858" s="107"/>
    </row>
    <row r="859" ht="12.75">
      <c r="X859" s="107"/>
    </row>
    <row r="860" ht="12.75">
      <c r="X860" s="107"/>
    </row>
    <row r="861" ht="12.75">
      <c r="X861" s="107"/>
    </row>
    <row r="862" ht="12.75">
      <c r="X862" s="107"/>
    </row>
    <row r="863" ht="12.75">
      <c r="X863" s="107"/>
    </row>
    <row r="864" ht="12.75">
      <c r="X864" s="107"/>
    </row>
    <row r="865" ht="12.75">
      <c r="X865" s="107"/>
    </row>
    <row r="866" ht="12.75">
      <c r="X866" s="107"/>
    </row>
    <row r="867" ht="12.75">
      <c r="X867" s="107"/>
    </row>
    <row r="868" ht="12.75">
      <c r="X868" s="107"/>
    </row>
    <row r="869" ht="12.75">
      <c r="X869" s="107"/>
    </row>
    <row r="870" ht="12.75">
      <c r="X870" s="107"/>
    </row>
    <row r="871" ht="12.75">
      <c r="X871" s="107"/>
    </row>
    <row r="872" ht="12.75">
      <c r="X872" s="107"/>
    </row>
    <row r="873" ht="12.75">
      <c r="X873" s="107"/>
    </row>
    <row r="874" ht="12.75">
      <c r="X874" s="107"/>
    </row>
    <row r="875" ht="12.75">
      <c r="X875" s="107"/>
    </row>
    <row r="876" ht="12.75">
      <c r="X876" s="107"/>
    </row>
    <row r="877" ht="12.75">
      <c r="X877" s="107"/>
    </row>
    <row r="878" ht="12.75">
      <c r="X878" s="107"/>
    </row>
    <row r="879" ht="12.75">
      <c r="X879" s="107"/>
    </row>
    <row r="880" ht="12.75">
      <c r="X880" s="107"/>
    </row>
    <row r="881" ht="12.75">
      <c r="X881" s="107"/>
    </row>
    <row r="882" ht="12.75">
      <c r="X882" s="107"/>
    </row>
    <row r="883" ht="12.75">
      <c r="X883" s="107"/>
    </row>
    <row r="884" ht="12.75">
      <c r="X884" s="107"/>
    </row>
    <row r="885" ht="12.75">
      <c r="X885" s="107"/>
    </row>
    <row r="886" ht="12.75">
      <c r="X886" s="107"/>
    </row>
    <row r="887" ht="12.75">
      <c r="X887" s="107"/>
    </row>
    <row r="888" ht="12.75">
      <c r="X888" s="107"/>
    </row>
    <row r="889" ht="12.75">
      <c r="X889" s="107"/>
    </row>
    <row r="890" ht="12.75">
      <c r="X890" s="107"/>
    </row>
    <row r="891" ht="12.75">
      <c r="X891" s="107"/>
    </row>
    <row r="892" ht="12.75">
      <c r="X892" s="107"/>
    </row>
    <row r="893" ht="12.75">
      <c r="X893" s="107"/>
    </row>
    <row r="894" ht="12.75">
      <c r="X894" s="107"/>
    </row>
    <row r="895" ht="12.75">
      <c r="X895" s="107"/>
    </row>
    <row r="896" ht="12.75">
      <c r="X896" s="107"/>
    </row>
    <row r="897" ht="12.75">
      <c r="X897" s="107"/>
    </row>
    <row r="898" ht="12.75">
      <c r="X898" s="107"/>
    </row>
    <row r="899" ht="12.75">
      <c r="X899" s="107"/>
    </row>
    <row r="900" ht="12.75">
      <c r="X900" s="107"/>
    </row>
    <row r="901" ht="12.75">
      <c r="X901" s="107"/>
    </row>
    <row r="902" ht="12.75">
      <c r="X902" s="107"/>
    </row>
    <row r="903" ht="12.75">
      <c r="X903" s="107"/>
    </row>
    <row r="904" ht="12.75">
      <c r="X904" s="107"/>
    </row>
    <row r="905" ht="12.75">
      <c r="X905" s="107"/>
    </row>
    <row r="906" ht="12.75">
      <c r="X906" s="107"/>
    </row>
    <row r="907" ht="12.75">
      <c r="X907" s="107"/>
    </row>
    <row r="908" ht="12.75">
      <c r="X908" s="107"/>
    </row>
    <row r="909" ht="12.75">
      <c r="X909" s="107"/>
    </row>
    <row r="910" ht="12.75">
      <c r="X910" s="107"/>
    </row>
    <row r="911" ht="12.75">
      <c r="X911" s="107"/>
    </row>
    <row r="912" ht="12.75">
      <c r="X912" s="107"/>
    </row>
    <row r="913" ht="12.75">
      <c r="X913" s="107"/>
    </row>
    <row r="914" ht="12.75">
      <c r="X914" s="107"/>
    </row>
    <row r="915" ht="12.75">
      <c r="X915" s="107"/>
    </row>
    <row r="916" ht="12.75">
      <c r="X916" s="107"/>
    </row>
    <row r="917" ht="12.75">
      <c r="X917" s="107"/>
    </row>
    <row r="918" ht="12.75">
      <c r="X918" s="107"/>
    </row>
    <row r="919" ht="12.75">
      <c r="X919" s="107"/>
    </row>
    <row r="920" ht="12.75">
      <c r="X920" s="107"/>
    </row>
    <row r="921" ht="12.75">
      <c r="X921" s="107"/>
    </row>
    <row r="922" ht="12.75">
      <c r="X922" s="107"/>
    </row>
    <row r="923" ht="12.75">
      <c r="X923" s="107"/>
    </row>
    <row r="924" ht="12.75">
      <c r="X924" s="107"/>
    </row>
    <row r="925" ht="12.75">
      <c r="X925" s="107"/>
    </row>
    <row r="926" ht="12.75">
      <c r="X926" s="107"/>
    </row>
    <row r="927" ht="12.75">
      <c r="X927" s="107"/>
    </row>
    <row r="928" ht="12.75">
      <c r="X928" s="107"/>
    </row>
    <row r="929" ht="12.75">
      <c r="X929" s="107"/>
    </row>
    <row r="930" ht="12.75">
      <c r="X930" s="107"/>
    </row>
    <row r="931" ht="12.75">
      <c r="X931" s="107"/>
    </row>
    <row r="932" ht="12.75">
      <c r="X932" s="107"/>
    </row>
    <row r="933" ht="12.75">
      <c r="X933" s="107"/>
    </row>
    <row r="934" ht="12.75">
      <c r="X934" s="107"/>
    </row>
    <row r="935" ht="12.75">
      <c r="X935" s="107"/>
    </row>
    <row r="936" ht="12.75">
      <c r="X936" s="107"/>
    </row>
    <row r="937" ht="12.75">
      <c r="X937" s="107"/>
    </row>
    <row r="938" ht="12.75">
      <c r="X938" s="107"/>
    </row>
    <row r="939" ht="12.75">
      <c r="X939" s="107"/>
    </row>
    <row r="940" ht="12.75">
      <c r="X940" s="107"/>
    </row>
    <row r="941" ht="12.75">
      <c r="X941" s="107"/>
    </row>
    <row r="942" ht="12.75">
      <c r="X942" s="107"/>
    </row>
    <row r="943" ht="12.75">
      <c r="X943" s="107"/>
    </row>
    <row r="944" ht="12.75">
      <c r="X944" s="107"/>
    </row>
    <row r="945" ht="12.75">
      <c r="X945" s="107"/>
    </row>
    <row r="946" ht="12.75">
      <c r="X946" s="107"/>
    </row>
    <row r="947" ht="12.75">
      <c r="X947" s="107"/>
    </row>
    <row r="948" ht="12.75">
      <c r="X948" s="107"/>
    </row>
    <row r="949" ht="12.75">
      <c r="X949" s="107"/>
    </row>
    <row r="950" ht="12.75">
      <c r="X950" s="107"/>
    </row>
    <row r="951" ht="12.75">
      <c r="X951" s="107"/>
    </row>
    <row r="952" ht="12.75">
      <c r="X952" s="107"/>
    </row>
    <row r="953" ht="12.75">
      <c r="X953" s="107"/>
    </row>
    <row r="954" ht="12.75">
      <c r="X954" s="107"/>
    </row>
    <row r="955" ht="12.75">
      <c r="X955" s="107"/>
    </row>
    <row r="956" ht="12.75">
      <c r="X956" s="107"/>
    </row>
    <row r="957" ht="12.75">
      <c r="X957" s="107"/>
    </row>
    <row r="958" ht="12.75">
      <c r="X958" s="107"/>
    </row>
    <row r="959" ht="12.75">
      <c r="X959" s="107"/>
    </row>
    <row r="960" ht="12.75">
      <c r="X960" s="107"/>
    </row>
    <row r="961" ht="12.75">
      <c r="X961" s="107"/>
    </row>
    <row r="962" ht="12.75">
      <c r="X962" s="107"/>
    </row>
    <row r="963" ht="12.75">
      <c r="X963" s="107"/>
    </row>
    <row r="964" ht="12.75">
      <c r="X964" s="107"/>
    </row>
    <row r="965" ht="12.75">
      <c r="X965" s="107"/>
    </row>
    <row r="966" ht="12.75">
      <c r="X966" s="107"/>
    </row>
    <row r="967" ht="12.75">
      <c r="X967" s="107"/>
    </row>
    <row r="968" ht="12.75">
      <c r="X968" s="107"/>
    </row>
    <row r="969" ht="12.75">
      <c r="X969" s="107"/>
    </row>
    <row r="970" ht="12.75">
      <c r="X970" s="107"/>
    </row>
    <row r="971" ht="12.75">
      <c r="X971" s="107"/>
    </row>
    <row r="972" ht="12.75">
      <c r="X972" s="107"/>
    </row>
    <row r="973" ht="12.75">
      <c r="X973" s="107"/>
    </row>
    <row r="974" ht="12.75">
      <c r="X974" s="107"/>
    </row>
    <row r="975" ht="12.75">
      <c r="X975" s="107"/>
    </row>
    <row r="976" ht="12.75">
      <c r="X976" s="107"/>
    </row>
    <row r="977" ht="12.75">
      <c r="X977" s="107"/>
    </row>
    <row r="978" ht="12.75">
      <c r="X978" s="107"/>
    </row>
    <row r="979" ht="12.75">
      <c r="X979" s="107"/>
    </row>
    <row r="980" ht="12.75">
      <c r="X980" s="107"/>
    </row>
    <row r="981" ht="12.75">
      <c r="X981" s="107"/>
    </row>
    <row r="982" ht="12.75">
      <c r="X982" s="107"/>
    </row>
    <row r="983" ht="12.75">
      <c r="X983" s="107"/>
    </row>
    <row r="984" ht="12.75">
      <c r="X984" s="107"/>
    </row>
    <row r="985" ht="12.75">
      <c r="X985" s="107"/>
    </row>
    <row r="986" ht="12.75">
      <c r="X986" s="107"/>
    </row>
    <row r="987" ht="12.75">
      <c r="X987" s="107"/>
    </row>
    <row r="988" ht="12.75">
      <c r="X988" s="107"/>
    </row>
    <row r="989" ht="12.75">
      <c r="X989" s="107"/>
    </row>
    <row r="990" ht="12.75">
      <c r="X990" s="107"/>
    </row>
    <row r="991" ht="12.75">
      <c r="X991" s="107"/>
    </row>
    <row r="992" ht="12.75">
      <c r="X992" s="107"/>
    </row>
    <row r="993" ht="12.75">
      <c r="X993" s="107"/>
    </row>
    <row r="994" ht="12.75">
      <c r="X994" s="107"/>
    </row>
    <row r="995" ht="12.75">
      <c r="X995" s="107"/>
    </row>
    <row r="996" ht="12.75">
      <c r="X996" s="107"/>
    </row>
    <row r="997" ht="12.75">
      <c r="X997" s="107"/>
    </row>
    <row r="998" ht="12.75">
      <c r="X998" s="107"/>
    </row>
    <row r="999" ht="12.75">
      <c r="X999" s="107"/>
    </row>
    <row r="1000" ht="12.75">
      <c r="X1000" s="107"/>
    </row>
    <row r="1001" ht="12.75">
      <c r="X1001" s="107"/>
    </row>
    <row r="1002" ht="12.75">
      <c r="X1002" s="107"/>
    </row>
    <row r="1003" ht="12.75">
      <c r="X1003" s="107"/>
    </row>
    <row r="1004" ht="12.75">
      <c r="X1004" s="107"/>
    </row>
    <row r="1005" ht="12.75">
      <c r="X1005" s="107"/>
    </row>
    <row r="1006" ht="12.75">
      <c r="X1006" s="107"/>
    </row>
    <row r="1007" ht="12.75">
      <c r="X1007" s="107"/>
    </row>
    <row r="1008" ht="12.75">
      <c r="X1008" s="107"/>
    </row>
    <row r="1009" ht="12.75">
      <c r="X1009" s="107"/>
    </row>
    <row r="1010" ht="12.75">
      <c r="X1010" s="107"/>
    </row>
    <row r="1011" ht="12.75">
      <c r="X1011" s="107"/>
    </row>
    <row r="1012" ht="12.75">
      <c r="X1012" s="107"/>
    </row>
    <row r="1013" ht="12.75">
      <c r="X1013" s="107"/>
    </row>
    <row r="1014" ht="12.75">
      <c r="X1014" s="107"/>
    </row>
    <row r="1015" ht="12.75">
      <c r="X1015" s="107"/>
    </row>
    <row r="1016" ht="12.75">
      <c r="X1016" s="107"/>
    </row>
    <row r="1017" ht="12.75">
      <c r="X1017" s="107"/>
    </row>
    <row r="1018" ht="12.75">
      <c r="X1018" s="107"/>
    </row>
    <row r="1019" ht="12.75">
      <c r="X1019" s="107"/>
    </row>
    <row r="1020" ht="12.75">
      <c r="X1020" s="107"/>
    </row>
    <row r="1021" ht="12.75">
      <c r="X1021" s="107"/>
    </row>
    <row r="1022" ht="12.75">
      <c r="X1022" s="107"/>
    </row>
    <row r="1023" ht="12.75">
      <c r="X1023" s="107"/>
    </row>
    <row r="1024" ht="12.75">
      <c r="X1024" s="107"/>
    </row>
    <row r="1025" ht="12.75">
      <c r="X1025" s="107"/>
    </row>
    <row r="1026" ht="12.75">
      <c r="X1026" s="107"/>
    </row>
    <row r="1027" ht="12.75">
      <c r="X1027" s="107"/>
    </row>
    <row r="1028" ht="12.75">
      <c r="X1028" s="107"/>
    </row>
    <row r="1029" ht="12.75">
      <c r="X1029" s="107"/>
    </row>
    <row r="1030" ht="12.75">
      <c r="X1030" s="107"/>
    </row>
    <row r="1031" ht="12.75">
      <c r="X1031" s="107"/>
    </row>
    <row r="1032" ht="12.75">
      <c r="X1032" s="107"/>
    </row>
    <row r="1033" ht="12.75">
      <c r="X1033" s="107"/>
    </row>
    <row r="1034" ht="12.75">
      <c r="X1034" s="107"/>
    </row>
    <row r="1035" ht="12.75">
      <c r="X1035" s="107"/>
    </row>
    <row r="1036" ht="12.75">
      <c r="X1036" s="107"/>
    </row>
    <row r="1037" ht="12.75">
      <c r="X1037" s="107"/>
    </row>
    <row r="1038" ht="12.75">
      <c r="X1038" s="107"/>
    </row>
    <row r="1039" ht="12.75">
      <c r="X1039" s="107"/>
    </row>
    <row r="1040" ht="12.75">
      <c r="X1040" s="107"/>
    </row>
    <row r="1041" ht="12.75">
      <c r="X1041" s="107"/>
    </row>
    <row r="1042" ht="12.75">
      <c r="X1042" s="107"/>
    </row>
    <row r="1043" ht="12.75">
      <c r="X1043" s="107"/>
    </row>
    <row r="1044" ht="12.75">
      <c r="X1044" s="107"/>
    </row>
    <row r="1045" ht="12.75">
      <c r="X1045" s="107"/>
    </row>
    <row r="1046" ht="12.75">
      <c r="X1046" s="107"/>
    </row>
    <row r="1047" ht="12.75">
      <c r="X1047" s="107"/>
    </row>
    <row r="1048" ht="12.75">
      <c r="X1048" s="107"/>
    </row>
    <row r="1049" ht="12.75">
      <c r="X1049" s="107"/>
    </row>
    <row r="1050" ht="12.75">
      <c r="X1050" s="107"/>
    </row>
    <row r="1051" ht="12.75">
      <c r="X1051" s="107"/>
    </row>
    <row r="1052" ht="12.75">
      <c r="X1052" s="107"/>
    </row>
    <row r="1053" ht="12.75">
      <c r="X1053" s="107"/>
    </row>
    <row r="1054" ht="12.75">
      <c r="X1054" s="107"/>
    </row>
    <row r="1055" ht="12.75">
      <c r="X1055" s="107"/>
    </row>
    <row r="1056" ht="12.75">
      <c r="X1056" s="107"/>
    </row>
    <row r="1057" ht="12.75">
      <c r="X1057" s="107"/>
    </row>
    <row r="1058" ht="12.75">
      <c r="X1058" s="107"/>
    </row>
    <row r="1059" ht="12.75">
      <c r="X1059" s="107"/>
    </row>
    <row r="1060" ht="12.75">
      <c r="X1060" s="107"/>
    </row>
    <row r="1061" ht="12.75">
      <c r="X1061" s="107"/>
    </row>
    <row r="1062" ht="12.75">
      <c r="X1062" s="107"/>
    </row>
    <row r="1063" ht="12.75">
      <c r="X1063" s="107"/>
    </row>
    <row r="1064" ht="12.75">
      <c r="X1064" s="107"/>
    </row>
    <row r="1065" ht="12.75">
      <c r="X1065" s="107"/>
    </row>
    <row r="1066" ht="12.75">
      <c r="X1066" s="107"/>
    </row>
    <row r="1067" ht="12.75">
      <c r="X1067" s="107"/>
    </row>
    <row r="1068" ht="12.75">
      <c r="X1068" s="107"/>
    </row>
    <row r="1069" ht="12.75">
      <c r="X1069" s="107"/>
    </row>
    <row r="1070" ht="12.75">
      <c r="X1070" s="107"/>
    </row>
    <row r="1071" ht="12.75">
      <c r="X1071" s="107"/>
    </row>
    <row r="1072" ht="12.75">
      <c r="X1072" s="107"/>
    </row>
    <row r="1073" ht="12.75">
      <c r="X1073" s="107"/>
    </row>
    <row r="1074" ht="12.75">
      <c r="X1074" s="107"/>
    </row>
    <row r="1075" ht="12.75">
      <c r="X1075" s="107"/>
    </row>
    <row r="1076" ht="12.75">
      <c r="X1076" s="107"/>
    </row>
    <row r="1077" ht="12.75">
      <c r="X1077" s="107"/>
    </row>
    <row r="1078" ht="12.75">
      <c r="X1078" s="107"/>
    </row>
    <row r="1079" ht="12.75">
      <c r="X1079" s="107"/>
    </row>
    <row r="1080" ht="12.75">
      <c r="X1080" s="107"/>
    </row>
    <row r="1081" ht="12.75">
      <c r="X1081" s="107"/>
    </row>
    <row r="1082" ht="12.75">
      <c r="X1082" s="107"/>
    </row>
    <row r="1083" ht="12.75">
      <c r="X1083" s="107"/>
    </row>
    <row r="1084" ht="12.75">
      <c r="X1084" s="107"/>
    </row>
    <row r="1085" ht="12.75">
      <c r="X1085" s="107"/>
    </row>
    <row r="1086" ht="12.75">
      <c r="X1086" s="107"/>
    </row>
    <row r="1087" ht="12.75">
      <c r="X1087" s="107"/>
    </row>
    <row r="1088" ht="12.75">
      <c r="X1088" s="107"/>
    </row>
    <row r="1089" ht="12.75">
      <c r="X1089" s="107"/>
    </row>
    <row r="1090" ht="12.75">
      <c r="X1090" s="107"/>
    </row>
    <row r="1091" ht="12.75">
      <c r="X1091" s="107"/>
    </row>
    <row r="1092" ht="12.75">
      <c r="X1092" s="107"/>
    </row>
    <row r="1093" ht="12.75">
      <c r="X1093" s="107"/>
    </row>
    <row r="1094" ht="12.75">
      <c r="X1094" s="107"/>
    </row>
    <row r="1095" ht="12.75">
      <c r="X1095" s="107"/>
    </row>
    <row r="1096" ht="12.75">
      <c r="X1096" s="107"/>
    </row>
    <row r="1097" ht="12.75">
      <c r="X1097" s="107"/>
    </row>
    <row r="1098" ht="12.75">
      <c r="X1098" s="107"/>
    </row>
    <row r="1099" ht="12.75">
      <c r="X1099" s="107"/>
    </row>
    <row r="1100" ht="12.75">
      <c r="X1100" s="107"/>
    </row>
    <row r="1101" ht="12.75">
      <c r="X1101" s="107"/>
    </row>
    <row r="1102" ht="12.75">
      <c r="X1102" s="107"/>
    </row>
    <row r="1103" ht="12.75">
      <c r="X1103" s="107"/>
    </row>
    <row r="1104" ht="12.75">
      <c r="X1104" s="107"/>
    </row>
    <row r="1105" ht="12.75">
      <c r="X1105" s="107"/>
    </row>
    <row r="1106" ht="12.75">
      <c r="X1106" s="107"/>
    </row>
    <row r="1107" ht="12.75">
      <c r="X1107" s="107"/>
    </row>
    <row r="1108" ht="12.75">
      <c r="X1108" s="107"/>
    </row>
    <row r="1109" ht="12.75">
      <c r="X1109" s="107"/>
    </row>
    <row r="1110" ht="12.75">
      <c r="X1110" s="107"/>
    </row>
    <row r="1111" ht="12.75">
      <c r="X1111" s="107"/>
    </row>
    <row r="1112" ht="12.75">
      <c r="X1112" s="107"/>
    </row>
    <row r="1113" ht="12.75">
      <c r="X1113" s="107"/>
    </row>
    <row r="1114" ht="12.75">
      <c r="X1114" s="107"/>
    </row>
    <row r="1115" ht="12.75">
      <c r="X1115" s="107"/>
    </row>
    <row r="1116" ht="12.75">
      <c r="X1116" s="107"/>
    </row>
    <row r="1117" ht="12.75">
      <c r="X1117" s="107"/>
    </row>
    <row r="1118" ht="12.75">
      <c r="X1118" s="107"/>
    </row>
    <row r="1119" ht="12.75">
      <c r="X1119" s="107"/>
    </row>
    <row r="1120" ht="12.75">
      <c r="X1120" s="107"/>
    </row>
    <row r="1121" ht="12.75">
      <c r="X1121" s="107"/>
    </row>
    <row r="1122" ht="12.75">
      <c r="X1122" s="107"/>
    </row>
    <row r="1123" ht="12.75">
      <c r="X1123" s="107"/>
    </row>
    <row r="1124" ht="12.75">
      <c r="X1124" s="107"/>
    </row>
    <row r="1125" ht="12.75">
      <c r="X1125" s="107"/>
    </row>
    <row r="1126" ht="12.75">
      <c r="X1126" s="107"/>
    </row>
    <row r="1127" ht="12.75">
      <c r="X1127" s="107"/>
    </row>
    <row r="1128" ht="12.75">
      <c r="X1128" s="107"/>
    </row>
    <row r="1129" ht="12.75">
      <c r="X1129" s="107"/>
    </row>
    <row r="1130" ht="12.75">
      <c r="X1130" s="107"/>
    </row>
    <row r="1131" ht="12.75">
      <c r="X1131" s="107"/>
    </row>
    <row r="1132" ht="12.75">
      <c r="X1132" s="107"/>
    </row>
    <row r="1133" ht="12.75">
      <c r="X1133" s="107"/>
    </row>
    <row r="1134" ht="12.75">
      <c r="X1134" s="107"/>
    </row>
    <row r="1135" ht="12.75">
      <c r="X1135" s="107"/>
    </row>
    <row r="1136" ht="12.75">
      <c r="X1136" s="107"/>
    </row>
    <row r="1137" ht="12.75">
      <c r="X1137" s="107"/>
    </row>
    <row r="1138" ht="12.75">
      <c r="X1138" s="107"/>
    </row>
    <row r="1139" ht="12.75">
      <c r="X1139" s="107"/>
    </row>
    <row r="1140" ht="12.75">
      <c r="X1140" s="107"/>
    </row>
    <row r="1141" ht="12.75">
      <c r="X1141" s="107"/>
    </row>
    <row r="1142" ht="12.75">
      <c r="X1142" s="107"/>
    </row>
    <row r="1143" ht="12.75">
      <c r="X1143" s="107"/>
    </row>
    <row r="1144" ht="12.75">
      <c r="X1144" s="107"/>
    </row>
    <row r="1145" ht="12.75">
      <c r="X1145" s="107"/>
    </row>
    <row r="1146" ht="12.75">
      <c r="X1146" s="107"/>
    </row>
    <row r="1147" ht="12.75">
      <c r="X1147" s="107"/>
    </row>
    <row r="1148" ht="12.75">
      <c r="X1148" s="107"/>
    </row>
    <row r="1149" ht="12.75">
      <c r="X1149" s="107"/>
    </row>
    <row r="1150" ht="12.75">
      <c r="X1150" s="107"/>
    </row>
    <row r="1151" ht="12.75">
      <c r="X1151" s="107"/>
    </row>
    <row r="1152" ht="12.75">
      <c r="X1152" s="107"/>
    </row>
    <row r="1153" ht="12.75">
      <c r="X1153" s="107"/>
    </row>
    <row r="1154" ht="12.75">
      <c r="X1154" s="107"/>
    </row>
    <row r="1155" ht="12.75">
      <c r="X1155" s="107"/>
    </row>
    <row r="1156" ht="12.75">
      <c r="X1156" s="107"/>
    </row>
    <row r="1157" ht="12.75">
      <c r="X1157" s="107"/>
    </row>
    <row r="1158" ht="12.75">
      <c r="X1158" s="107"/>
    </row>
    <row r="1159" ht="12.75">
      <c r="X1159" s="107"/>
    </row>
    <row r="1160" ht="12.75">
      <c r="X1160" s="107"/>
    </row>
    <row r="1161" ht="12.75">
      <c r="X1161" s="107"/>
    </row>
    <row r="1162" ht="12.75">
      <c r="X1162" s="107"/>
    </row>
    <row r="1163" ht="12.75">
      <c r="X1163" s="107"/>
    </row>
    <row r="1164" ht="12.75">
      <c r="X1164" s="107"/>
    </row>
    <row r="1165" ht="12.75">
      <c r="X1165" s="107"/>
    </row>
    <row r="1166" ht="12.75">
      <c r="X1166" s="107"/>
    </row>
    <row r="1167" ht="12.75">
      <c r="X1167" s="107"/>
    </row>
    <row r="1168" ht="12.75">
      <c r="X1168" s="107"/>
    </row>
    <row r="1169" ht="12.75">
      <c r="X1169" s="107"/>
    </row>
    <row r="1170" ht="12.75">
      <c r="X1170" s="107"/>
    </row>
    <row r="1171" ht="12.75">
      <c r="X1171" s="107"/>
    </row>
    <row r="1172" ht="12.75">
      <c r="X1172" s="107"/>
    </row>
    <row r="1173" ht="12.75">
      <c r="X1173" s="107"/>
    </row>
    <row r="1174" ht="12.75">
      <c r="X1174" s="107"/>
    </row>
    <row r="1175" ht="12.75">
      <c r="X1175" s="107"/>
    </row>
    <row r="1176" ht="12.75">
      <c r="X1176" s="107"/>
    </row>
    <row r="1177" ht="12.75">
      <c r="X1177" s="107"/>
    </row>
    <row r="1178" ht="12.75">
      <c r="X1178" s="107"/>
    </row>
    <row r="1179" ht="12.75">
      <c r="X1179" s="107"/>
    </row>
    <row r="1180" ht="12.75">
      <c r="X1180" s="107"/>
    </row>
    <row r="1181" ht="12.75">
      <c r="X1181" s="107"/>
    </row>
    <row r="1182" ht="12.75">
      <c r="X1182" s="107"/>
    </row>
    <row r="1183" ht="12.75">
      <c r="X1183" s="107"/>
    </row>
    <row r="1184" ht="12.75">
      <c r="X1184" s="107"/>
    </row>
    <row r="1185" ht="12.75">
      <c r="X1185" s="107"/>
    </row>
    <row r="1186" ht="12.75">
      <c r="X1186" s="107"/>
    </row>
    <row r="1187" ht="12.75">
      <c r="X1187" s="107"/>
    </row>
    <row r="1188" ht="12.75">
      <c r="X1188" s="107"/>
    </row>
    <row r="1189" ht="12.75">
      <c r="X1189" s="107"/>
    </row>
    <row r="1190" ht="12.75">
      <c r="X1190" s="107"/>
    </row>
    <row r="1191" ht="12.75">
      <c r="X1191" s="107"/>
    </row>
    <row r="1192" ht="12.75">
      <c r="X1192" s="107"/>
    </row>
    <row r="1193" ht="12.75">
      <c r="X1193" s="107"/>
    </row>
    <row r="1194" ht="12.75">
      <c r="X1194" s="107"/>
    </row>
    <row r="1195" ht="12.75">
      <c r="X1195" s="107"/>
    </row>
    <row r="1196" ht="12.75">
      <c r="X1196" s="107"/>
    </row>
    <row r="1197" ht="12.75">
      <c r="X1197" s="107"/>
    </row>
    <row r="1198" ht="12.75">
      <c r="X1198" s="107"/>
    </row>
    <row r="1199" ht="12.75">
      <c r="X1199" s="107"/>
    </row>
    <row r="1200" ht="12.75">
      <c r="X1200" s="107"/>
    </row>
    <row r="1201" ht="12.75">
      <c r="X1201" s="107"/>
    </row>
    <row r="1202" ht="12.75">
      <c r="X1202" s="107"/>
    </row>
    <row r="1203" ht="12.75">
      <c r="X1203" s="107"/>
    </row>
    <row r="1204" ht="12.75">
      <c r="X1204" s="107"/>
    </row>
    <row r="1205" ht="12.75">
      <c r="X1205" s="107"/>
    </row>
    <row r="1206" ht="12.75">
      <c r="X1206" s="107"/>
    </row>
    <row r="1207" ht="12.75">
      <c r="X1207" s="107"/>
    </row>
    <row r="1208" ht="12.75">
      <c r="X1208" s="107"/>
    </row>
    <row r="1209" ht="12.75">
      <c r="X1209" s="107"/>
    </row>
    <row r="1210" ht="12.75">
      <c r="X1210" s="107"/>
    </row>
    <row r="1211" ht="12.75">
      <c r="X1211" s="107"/>
    </row>
    <row r="1212" ht="12.75">
      <c r="X1212" s="107"/>
    </row>
    <row r="1213" ht="12.75">
      <c r="X1213" s="107"/>
    </row>
    <row r="1214" ht="12.75">
      <c r="X1214" s="107"/>
    </row>
    <row r="1215" ht="12.75">
      <c r="X1215" s="107"/>
    </row>
    <row r="1216" ht="12.75">
      <c r="X1216" s="107"/>
    </row>
    <row r="1217" ht="12.75">
      <c r="X1217" s="107"/>
    </row>
    <row r="1218" ht="12.75">
      <c r="X1218" s="107"/>
    </row>
    <row r="1219" ht="12.75">
      <c r="X1219" s="107"/>
    </row>
    <row r="1220" ht="12.75">
      <c r="X1220" s="107"/>
    </row>
    <row r="1221" ht="12.75">
      <c r="X1221" s="107"/>
    </row>
    <row r="1222" ht="12.75">
      <c r="X1222" s="107"/>
    </row>
    <row r="1223" ht="12.75">
      <c r="X1223" s="107"/>
    </row>
    <row r="1224" ht="12.75">
      <c r="X1224" s="107"/>
    </row>
    <row r="1225" ht="12.75">
      <c r="X1225" s="107"/>
    </row>
    <row r="1226" ht="12.75">
      <c r="X1226" s="107"/>
    </row>
    <row r="1227" ht="12.75">
      <c r="X1227" s="107"/>
    </row>
    <row r="1228" ht="12.75">
      <c r="X1228" s="107"/>
    </row>
    <row r="1229" ht="12.75">
      <c r="X1229" s="107"/>
    </row>
    <row r="1230" ht="12.75">
      <c r="X1230" s="107"/>
    </row>
    <row r="1231" ht="12.75">
      <c r="X1231" s="107"/>
    </row>
    <row r="1232" ht="12.75">
      <c r="X1232" s="107"/>
    </row>
    <row r="1233" ht="12.75">
      <c r="X1233" s="107"/>
    </row>
    <row r="1234" ht="12.75">
      <c r="X1234" s="107"/>
    </row>
    <row r="1235" ht="12.75">
      <c r="X1235" s="107"/>
    </row>
    <row r="1236" ht="12.75">
      <c r="X1236" s="107"/>
    </row>
    <row r="1237" ht="12.75">
      <c r="X1237" s="107"/>
    </row>
    <row r="1238" ht="12.75">
      <c r="X1238" s="107"/>
    </row>
    <row r="1239" ht="12.75">
      <c r="X1239" s="107"/>
    </row>
    <row r="1240" ht="12.75">
      <c r="X1240" s="107"/>
    </row>
    <row r="1241" ht="12.75">
      <c r="X1241" s="107"/>
    </row>
    <row r="1242" ht="12.75">
      <c r="X1242" s="107"/>
    </row>
    <row r="1243" ht="12.75">
      <c r="X1243" s="107"/>
    </row>
    <row r="1244" ht="12.75">
      <c r="X1244" s="107"/>
    </row>
    <row r="1245" ht="12.75">
      <c r="X1245" s="107"/>
    </row>
    <row r="1246" ht="12.75">
      <c r="X1246" s="107"/>
    </row>
    <row r="1247" ht="12.75">
      <c r="X1247" s="107"/>
    </row>
    <row r="1248" ht="12.75">
      <c r="X1248" s="107"/>
    </row>
    <row r="1249" ht="12.75">
      <c r="X1249" s="107"/>
    </row>
    <row r="1250" ht="12.75">
      <c r="X1250" s="107"/>
    </row>
    <row r="1251" ht="12.75">
      <c r="X1251" s="107"/>
    </row>
    <row r="1252" ht="12.75">
      <c r="X1252" s="107"/>
    </row>
    <row r="1253" ht="12.75">
      <c r="X1253" s="107"/>
    </row>
    <row r="1254" ht="12.75">
      <c r="X1254" s="107"/>
    </row>
    <row r="1255" ht="12.75">
      <c r="X1255" s="107"/>
    </row>
    <row r="1256" ht="12.75">
      <c r="X1256" s="107"/>
    </row>
    <row r="1257" ht="12.75">
      <c r="X1257" s="107"/>
    </row>
    <row r="1258" ht="12.75">
      <c r="X1258" s="107"/>
    </row>
    <row r="1259" ht="12.75">
      <c r="X1259" s="107"/>
    </row>
    <row r="1260" ht="12.75">
      <c r="X1260" s="107"/>
    </row>
    <row r="1261" ht="12.75">
      <c r="X1261" s="107"/>
    </row>
    <row r="1262" ht="12.75">
      <c r="X1262" s="107"/>
    </row>
    <row r="1263" ht="12.75">
      <c r="X1263" s="107"/>
    </row>
    <row r="1264" ht="12.75">
      <c r="X1264" s="107"/>
    </row>
    <row r="1265" ht="12.75">
      <c r="X1265" s="107"/>
    </row>
    <row r="1266" ht="12.75">
      <c r="X1266" s="107"/>
    </row>
    <row r="1267" ht="12.75">
      <c r="X1267" s="107"/>
    </row>
    <row r="1268" ht="12.75">
      <c r="X1268" s="107"/>
    </row>
    <row r="1269" ht="12.75">
      <c r="X1269" s="107"/>
    </row>
    <row r="1270" ht="12.75">
      <c r="X1270" s="107"/>
    </row>
    <row r="1271" ht="12.75">
      <c r="X1271" s="107"/>
    </row>
    <row r="1272" ht="12.75">
      <c r="X1272" s="107"/>
    </row>
    <row r="1273" ht="12.75">
      <c r="X1273" s="107"/>
    </row>
    <row r="1274" ht="12.75">
      <c r="X1274" s="107"/>
    </row>
    <row r="1275" ht="12.75">
      <c r="X1275" s="107"/>
    </row>
    <row r="1276" ht="12.75">
      <c r="X1276" s="107"/>
    </row>
    <row r="1277" ht="12.75">
      <c r="X1277" s="107"/>
    </row>
    <row r="1278" ht="12.75">
      <c r="X1278" s="107"/>
    </row>
    <row r="1279" ht="12.75">
      <c r="X1279" s="107"/>
    </row>
    <row r="1280" ht="12.75">
      <c r="X1280" s="107"/>
    </row>
    <row r="1281" ht="12.75">
      <c r="X1281" s="107"/>
    </row>
    <row r="1282" ht="12.75">
      <c r="X1282" s="107"/>
    </row>
    <row r="1283" ht="12.75">
      <c r="X1283" s="107"/>
    </row>
    <row r="1284" ht="12.75">
      <c r="X1284" s="107"/>
    </row>
    <row r="1285" ht="12.75">
      <c r="X1285" s="107"/>
    </row>
    <row r="1286" ht="12.75">
      <c r="X1286" s="107"/>
    </row>
    <row r="1287" ht="12.75">
      <c r="X1287" s="107"/>
    </row>
    <row r="1288" ht="12.75">
      <c r="X1288" s="107"/>
    </row>
    <row r="1289" ht="12.75">
      <c r="X1289" s="107"/>
    </row>
    <row r="1290" ht="12.75">
      <c r="X1290" s="107"/>
    </row>
    <row r="1291" ht="12.75">
      <c r="X1291" s="107"/>
    </row>
    <row r="1292" ht="12.75">
      <c r="X1292" s="107"/>
    </row>
    <row r="1293" ht="12.75">
      <c r="X1293" s="107"/>
    </row>
    <row r="1294" ht="12.75">
      <c r="X1294" s="107"/>
    </row>
    <row r="1295" ht="12.75">
      <c r="X1295" s="107"/>
    </row>
    <row r="1296" ht="12.75">
      <c r="X1296" s="107"/>
    </row>
    <row r="1297" ht="12.75">
      <c r="X1297" s="107"/>
    </row>
    <row r="1298" ht="12.75">
      <c r="X1298" s="107"/>
    </row>
    <row r="1299" ht="12.75">
      <c r="X1299" s="107"/>
    </row>
    <row r="1300" ht="12.75">
      <c r="X1300" s="107"/>
    </row>
    <row r="1301" ht="12.75">
      <c r="X1301" s="107"/>
    </row>
    <row r="1302" ht="12.75">
      <c r="X1302" s="107"/>
    </row>
    <row r="1303" ht="12.75">
      <c r="X1303" s="107"/>
    </row>
    <row r="1304" ht="12.75">
      <c r="X1304" s="107"/>
    </row>
    <row r="1305" ht="12.75">
      <c r="X1305" s="107"/>
    </row>
    <row r="1306" ht="12.75">
      <c r="X1306" s="107"/>
    </row>
    <row r="1307" ht="12.75">
      <c r="X1307" s="107"/>
    </row>
    <row r="1308" ht="12.75">
      <c r="X1308" s="107"/>
    </row>
    <row r="1309" ht="12.75">
      <c r="X1309" s="107"/>
    </row>
    <row r="1310" ht="12.75">
      <c r="X1310" s="107"/>
    </row>
    <row r="1311" ht="12.75">
      <c r="X1311" s="107"/>
    </row>
    <row r="1312" ht="12.75">
      <c r="X1312" s="107"/>
    </row>
    <row r="1313" ht="12.75">
      <c r="X1313" s="107"/>
    </row>
    <row r="1314" ht="12.75">
      <c r="X1314" s="107"/>
    </row>
    <row r="1315" ht="12.75">
      <c r="X1315" s="107"/>
    </row>
    <row r="1316" ht="12.75">
      <c r="X1316" s="107"/>
    </row>
    <row r="1317" ht="12.75">
      <c r="X1317" s="107"/>
    </row>
    <row r="1318" ht="12.75">
      <c r="X1318" s="107"/>
    </row>
    <row r="1319" ht="12.75">
      <c r="X1319" s="107"/>
    </row>
    <row r="1320" ht="12.75">
      <c r="X1320" s="107"/>
    </row>
    <row r="1321" ht="12.75">
      <c r="X1321" s="107"/>
    </row>
    <row r="1322" ht="12.75">
      <c r="X1322" s="107"/>
    </row>
    <row r="1323" ht="12.75">
      <c r="X1323" s="107"/>
    </row>
    <row r="1324" ht="12.75">
      <c r="X1324" s="107"/>
    </row>
    <row r="1325" ht="12.75">
      <c r="X1325" s="107"/>
    </row>
    <row r="1326" ht="12.75">
      <c r="X1326" s="107"/>
    </row>
    <row r="1327" ht="12.75">
      <c r="X1327" s="107"/>
    </row>
    <row r="1328" ht="12.75">
      <c r="X1328" s="107"/>
    </row>
    <row r="1329" ht="12.75">
      <c r="X1329" s="107"/>
    </row>
    <row r="1330" ht="12.75">
      <c r="X1330" s="107"/>
    </row>
    <row r="1331" ht="12.75">
      <c r="X1331" s="107"/>
    </row>
    <row r="1332" ht="12.75">
      <c r="X1332" s="107"/>
    </row>
    <row r="1333" ht="12.75">
      <c r="X1333" s="107"/>
    </row>
    <row r="1334" ht="12.75">
      <c r="X1334" s="107"/>
    </row>
    <row r="1335" ht="12.75">
      <c r="X1335" s="107"/>
    </row>
    <row r="1336" ht="12.75">
      <c r="X1336" s="107"/>
    </row>
    <row r="1337" ht="12.75">
      <c r="X1337" s="107"/>
    </row>
    <row r="1338" ht="12.75">
      <c r="X1338" s="107"/>
    </row>
    <row r="1339" ht="12.75">
      <c r="X1339" s="107"/>
    </row>
    <row r="1340" ht="12.75">
      <c r="X1340" s="107"/>
    </row>
    <row r="1341" ht="12.75">
      <c r="X1341" s="107"/>
    </row>
    <row r="1342" ht="12.75">
      <c r="X1342" s="107"/>
    </row>
    <row r="1343" ht="12.75">
      <c r="X1343" s="107"/>
    </row>
    <row r="1344" ht="12.75">
      <c r="X1344" s="107"/>
    </row>
    <row r="1345" ht="12.75">
      <c r="X1345" s="107"/>
    </row>
    <row r="1346" ht="12.75">
      <c r="X1346" s="107"/>
    </row>
    <row r="1347" ht="12.75">
      <c r="X1347" s="107"/>
    </row>
    <row r="1348" ht="12.75">
      <c r="X1348" s="107"/>
    </row>
    <row r="1349" ht="12.75">
      <c r="X1349" s="107"/>
    </row>
    <row r="1350" ht="12.75">
      <c r="X1350" s="107"/>
    </row>
    <row r="1351" ht="12.75">
      <c r="X1351" s="107"/>
    </row>
    <row r="1352" ht="12.75">
      <c r="X1352" s="107"/>
    </row>
    <row r="1353" ht="12.75">
      <c r="X1353" s="107"/>
    </row>
    <row r="1354" ht="12.75">
      <c r="X1354" s="107"/>
    </row>
    <row r="1355" ht="12.75">
      <c r="X1355" s="107"/>
    </row>
    <row r="1356" ht="12.75">
      <c r="X1356" s="107"/>
    </row>
    <row r="1357" ht="12.75">
      <c r="X1357" s="107"/>
    </row>
    <row r="1358" ht="12.75">
      <c r="X1358" s="107"/>
    </row>
    <row r="1359" ht="12.75">
      <c r="X1359" s="107"/>
    </row>
    <row r="1360" ht="12.75">
      <c r="X1360" s="107"/>
    </row>
    <row r="1361" ht="12.75">
      <c r="X1361" s="107"/>
    </row>
    <row r="1362" ht="12.75">
      <c r="X1362" s="107"/>
    </row>
    <row r="1363" ht="12.75">
      <c r="X1363" s="107"/>
    </row>
    <row r="1364" ht="12.75">
      <c r="X1364" s="107"/>
    </row>
    <row r="1365" ht="12.75">
      <c r="X1365" s="107"/>
    </row>
    <row r="1366" ht="12.75">
      <c r="X1366" s="107"/>
    </row>
    <row r="1367" ht="12.75">
      <c r="X1367" s="107"/>
    </row>
    <row r="1368" ht="12.75">
      <c r="X1368" s="107"/>
    </row>
    <row r="1369" ht="12.75">
      <c r="X1369" s="107"/>
    </row>
    <row r="1370" ht="12.75">
      <c r="X1370" s="107"/>
    </row>
    <row r="1371" ht="12.75">
      <c r="X1371" s="107"/>
    </row>
    <row r="1372" ht="12.75">
      <c r="X1372" s="107"/>
    </row>
    <row r="1373" ht="12.75">
      <c r="X1373" s="107"/>
    </row>
    <row r="1374" ht="12.75">
      <c r="X1374" s="107"/>
    </row>
    <row r="1375" ht="12.75">
      <c r="X1375" s="107"/>
    </row>
    <row r="1376" ht="12.75">
      <c r="X1376" s="107"/>
    </row>
    <row r="1377" ht="12.75">
      <c r="X1377" s="107"/>
    </row>
    <row r="1378" ht="12.75">
      <c r="X1378" s="107"/>
    </row>
    <row r="1379" ht="12.75">
      <c r="X1379" s="107"/>
    </row>
    <row r="1380" ht="12.75">
      <c r="X1380" s="107"/>
    </row>
    <row r="1381" ht="12.75">
      <c r="X1381" s="107"/>
    </row>
    <row r="1382" ht="12.75">
      <c r="X1382" s="107"/>
    </row>
    <row r="1383" ht="12.75">
      <c r="X1383" s="107"/>
    </row>
    <row r="1384" ht="12.75">
      <c r="X1384" s="107"/>
    </row>
    <row r="1385" ht="12.75">
      <c r="X1385" s="107"/>
    </row>
    <row r="1386" ht="12.75">
      <c r="X1386" s="107"/>
    </row>
    <row r="1387" ht="12.75">
      <c r="X1387" s="107"/>
    </row>
    <row r="1388" ht="12.75">
      <c r="X1388" s="107"/>
    </row>
    <row r="1389" ht="12.75">
      <c r="X1389" s="107"/>
    </row>
    <row r="1390" ht="12.75">
      <c r="X1390" s="107"/>
    </row>
    <row r="1391" ht="12.75">
      <c r="X1391" s="107"/>
    </row>
    <row r="1392" ht="12.75">
      <c r="X1392" s="107"/>
    </row>
    <row r="1393" ht="12.75">
      <c r="X1393" s="107"/>
    </row>
    <row r="1394" ht="12.75">
      <c r="X1394" s="107"/>
    </row>
    <row r="1395" ht="12.75">
      <c r="X1395" s="107"/>
    </row>
    <row r="1396" ht="12.75">
      <c r="X1396" s="107"/>
    </row>
    <row r="1397" ht="12.75">
      <c r="X1397" s="107"/>
    </row>
    <row r="1398" ht="12.75">
      <c r="X1398" s="107"/>
    </row>
    <row r="1399" ht="12.75">
      <c r="X1399" s="107"/>
    </row>
    <row r="1400" ht="12.75">
      <c r="X1400" s="107"/>
    </row>
    <row r="1401" ht="12.75">
      <c r="X1401" s="107"/>
    </row>
    <row r="1402" ht="12.75">
      <c r="X1402" s="107"/>
    </row>
    <row r="1403" ht="12.75">
      <c r="X1403" s="107"/>
    </row>
    <row r="1404" ht="12.75">
      <c r="X1404" s="107"/>
    </row>
    <row r="1405" ht="12.75">
      <c r="X1405" s="107"/>
    </row>
    <row r="1406" ht="12.75">
      <c r="X1406" s="107"/>
    </row>
    <row r="1407" ht="12.75">
      <c r="X1407" s="107"/>
    </row>
    <row r="1408" ht="12.75">
      <c r="X1408" s="107"/>
    </row>
    <row r="1409" ht="12.75">
      <c r="X1409" s="107"/>
    </row>
    <row r="1410" ht="12.75">
      <c r="X1410" s="107"/>
    </row>
    <row r="1411" ht="12.75">
      <c r="X1411" s="107"/>
    </row>
    <row r="1412" ht="12.75">
      <c r="X1412" s="107"/>
    </row>
    <row r="1413" ht="12.75">
      <c r="X1413" s="107"/>
    </row>
    <row r="1414" ht="12.75">
      <c r="X1414" s="107"/>
    </row>
    <row r="1415" ht="12.75">
      <c r="X1415" s="107"/>
    </row>
    <row r="1416" ht="12.75">
      <c r="X1416" s="107"/>
    </row>
    <row r="1417" ht="12.75">
      <c r="X1417" s="107"/>
    </row>
    <row r="1418" ht="12.75">
      <c r="X1418" s="107"/>
    </row>
    <row r="1419" ht="12.75">
      <c r="X1419" s="107"/>
    </row>
    <row r="1420" ht="12.75">
      <c r="X1420" s="107"/>
    </row>
    <row r="1421" ht="12.75">
      <c r="X1421" s="107"/>
    </row>
    <row r="1422" ht="12.75">
      <c r="X1422" s="107"/>
    </row>
    <row r="1423" ht="12.75">
      <c r="X1423" s="107"/>
    </row>
    <row r="1424" ht="12.75">
      <c r="X1424" s="107"/>
    </row>
    <row r="1425" ht="12.75">
      <c r="X1425" s="107"/>
    </row>
    <row r="1426" ht="12.75">
      <c r="X1426" s="107"/>
    </row>
    <row r="1427" ht="12.75">
      <c r="X1427" s="107"/>
    </row>
    <row r="1428" ht="12.75">
      <c r="X1428" s="107"/>
    </row>
    <row r="1429" ht="12.75">
      <c r="X1429" s="107"/>
    </row>
    <row r="1430" ht="12.75">
      <c r="X1430" s="107"/>
    </row>
    <row r="1431" ht="12.75">
      <c r="X1431" s="107"/>
    </row>
    <row r="1432" ht="12.75">
      <c r="X1432" s="107"/>
    </row>
    <row r="1433" ht="12.75">
      <c r="X1433" s="107"/>
    </row>
    <row r="1434" ht="12.75">
      <c r="X1434" s="107"/>
    </row>
    <row r="1435" ht="12.75">
      <c r="X1435" s="107"/>
    </row>
    <row r="1436" ht="12.75">
      <c r="X1436" s="107"/>
    </row>
    <row r="1437" ht="12.75">
      <c r="X1437" s="107"/>
    </row>
    <row r="1438" ht="12.75">
      <c r="X1438" s="107"/>
    </row>
    <row r="1439" ht="12.75">
      <c r="X1439" s="107"/>
    </row>
    <row r="1440" ht="12.75">
      <c r="X1440" s="107"/>
    </row>
    <row r="1441" ht="12.75">
      <c r="X1441" s="107"/>
    </row>
    <row r="1442" ht="12.75">
      <c r="X1442" s="107"/>
    </row>
    <row r="1443" ht="12.75">
      <c r="X1443" s="107"/>
    </row>
    <row r="1444" ht="12.75">
      <c r="X1444" s="107"/>
    </row>
    <row r="1445" ht="12.75">
      <c r="X1445" s="107"/>
    </row>
    <row r="1446" ht="12.75">
      <c r="X1446" s="107"/>
    </row>
    <row r="1447" ht="12.75">
      <c r="X1447" s="107"/>
    </row>
    <row r="1448" ht="12.75">
      <c r="X1448" s="107"/>
    </row>
    <row r="1449" ht="12.75">
      <c r="X1449" s="107"/>
    </row>
    <row r="1450" ht="12.75">
      <c r="X1450" s="107"/>
    </row>
    <row r="1451" ht="12.75">
      <c r="X1451" s="107"/>
    </row>
    <row r="1452" ht="12.75">
      <c r="X1452" s="107"/>
    </row>
    <row r="1453" ht="12.75">
      <c r="X1453" s="107"/>
    </row>
    <row r="1454" ht="12.75">
      <c r="X1454" s="107"/>
    </row>
    <row r="1455" ht="12.75">
      <c r="X1455" s="107"/>
    </row>
    <row r="1456" ht="12.75">
      <c r="X1456" s="107"/>
    </row>
    <row r="1457" ht="12.75">
      <c r="X1457" s="107"/>
    </row>
    <row r="1458" ht="12.75">
      <c r="X1458" s="107"/>
    </row>
    <row r="1459" ht="12.75">
      <c r="X1459" s="107"/>
    </row>
    <row r="1460" ht="12.75">
      <c r="X1460" s="107"/>
    </row>
    <row r="1461" ht="12.75">
      <c r="X1461" s="107"/>
    </row>
    <row r="1462" ht="12.75">
      <c r="X1462" s="107"/>
    </row>
    <row r="1463" ht="12.75">
      <c r="X1463" s="107"/>
    </row>
    <row r="1464" ht="12.75">
      <c r="X1464" s="107"/>
    </row>
    <row r="1465" ht="12.75">
      <c r="X1465" s="107"/>
    </row>
    <row r="1466" ht="12.75">
      <c r="X1466" s="107"/>
    </row>
    <row r="1467" ht="12.75">
      <c r="X1467" s="107"/>
    </row>
    <row r="1468" ht="12.75">
      <c r="X1468" s="107"/>
    </row>
    <row r="1469" ht="12.75">
      <c r="X1469" s="107"/>
    </row>
    <row r="1470" ht="12.75">
      <c r="X1470" s="107"/>
    </row>
    <row r="1471" ht="12.75">
      <c r="X1471" s="107"/>
    </row>
    <row r="1472" ht="12.75">
      <c r="X1472" s="107"/>
    </row>
    <row r="1473" ht="12.75">
      <c r="X1473" s="107"/>
    </row>
    <row r="1474" ht="12.75">
      <c r="X1474" s="107"/>
    </row>
    <row r="1475" ht="12.75">
      <c r="X1475" s="107"/>
    </row>
    <row r="1476" ht="12.75">
      <c r="X1476" s="107"/>
    </row>
    <row r="1477" ht="12.75">
      <c r="X1477" s="107"/>
    </row>
    <row r="1478" ht="12.75">
      <c r="X1478" s="107"/>
    </row>
    <row r="1479" ht="12.75">
      <c r="X1479" s="107"/>
    </row>
    <row r="1480" ht="12.75">
      <c r="X1480" s="107"/>
    </row>
    <row r="1481" ht="12.75">
      <c r="X1481" s="107"/>
    </row>
    <row r="1482" ht="12.75">
      <c r="X1482" s="107"/>
    </row>
    <row r="1483" ht="12.75">
      <c r="X1483" s="107"/>
    </row>
    <row r="1484" ht="12.75">
      <c r="X1484" s="107"/>
    </row>
    <row r="1485" ht="12.75">
      <c r="X1485" s="107"/>
    </row>
    <row r="1486" ht="12.75">
      <c r="X1486" s="107"/>
    </row>
    <row r="1487" ht="12.75">
      <c r="X1487" s="107"/>
    </row>
    <row r="1488" ht="12.75">
      <c r="X1488" s="107"/>
    </row>
    <row r="1489" ht="12.75">
      <c r="X1489" s="107"/>
    </row>
    <row r="1490" ht="12.75">
      <c r="X1490" s="107"/>
    </row>
    <row r="1491" ht="12.75">
      <c r="X1491" s="107"/>
    </row>
    <row r="1492" ht="12.75">
      <c r="X1492" s="107"/>
    </row>
    <row r="1493" ht="12.75">
      <c r="X1493" s="107"/>
    </row>
    <row r="1494" ht="12.75">
      <c r="X1494" s="107"/>
    </row>
    <row r="1495" ht="12.75">
      <c r="X1495" s="107"/>
    </row>
    <row r="1496" ht="12.75">
      <c r="X1496" s="107"/>
    </row>
    <row r="1497" ht="12.75">
      <c r="X1497" s="107"/>
    </row>
    <row r="1498" ht="12.75">
      <c r="X1498" s="107"/>
    </row>
    <row r="1499" ht="12.75">
      <c r="X1499" s="107"/>
    </row>
    <row r="1500" ht="12.75">
      <c r="X1500" s="107"/>
    </row>
    <row r="1501" ht="12.75">
      <c r="X1501" s="107"/>
    </row>
    <row r="1502" ht="12.75">
      <c r="X1502" s="107"/>
    </row>
    <row r="1503" ht="12.75">
      <c r="X1503" s="107"/>
    </row>
    <row r="1504" ht="12.75">
      <c r="X1504" s="107"/>
    </row>
    <row r="1505" ht="12.75">
      <c r="X1505" s="107"/>
    </row>
    <row r="1506" ht="12.75">
      <c r="X1506" s="107"/>
    </row>
    <row r="1507" ht="12.75">
      <c r="X1507" s="107"/>
    </row>
    <row r="1508" ht="12.75">
      <c r="X1508" s="107"/>
    </row>
    <row r="1509" ht="12.75">
      <c r="X1509" s="107"/>
    </row>
    <row r="1510" ht="12.75">
      <c r="X1510" s="107"/>
    </row>
    <row r="1511" ht="12.75">
      <c r="X1511" s="107"/>
    </row>
    <row r="1512" ht="12.75">
      <c r="X1512" s="107"/>
    </row>
    <row r="1513" ht="12.75">
      <c r="X1513" s="107"/>
    </row>
    <row r="1514" ht="12.75">
      <c r="X1514" s="107"/>
    </row>
    <row r="1515" ht="12.75">
      <c r="X1515" s="107"/>
    </row>
    <row r="1516" ht="12.75">
      <c r="X1516" s="107"/>
    </row>
    <row r="1517" ht="12.75">
      <c r="X1517" s="107"/>
    </row>
    <row r="1518" ht="12.75">
      <c r="X1518" s="107"/>
    </row>
    <row r="1519" ht="12.75">
      <c r="X1519" s="107"/>
    </row>
    <row r="1520" ht="12.75">
      <c r="X1520" s="107"/>
    </row>
    <row r="1521" ht="12.75">
      <c r="X1521" s="107"/>
    </row>
    <row r="1522" ht="12.75">
      <c r="X1522" s="107"/>
    </row>
    <row r="1523" ht="12.75">
      <c r="X1523" s="107"/>
    </row>
    <row r="1524" ht="12.75">
      <c r="X1524" s="107"/>
    </row>
    <row r="1525" ht="12.75">
      <c r="X1525" s="107"/>
    </row>
    <row r="1526" ht="12.75">
      <c r="X1526" s="107"/>
    </row>
    <row r="1527" ht="12.75">
      <c r="X1527" s="107"/>
    </row>
    <row r="1528" ht="12.75">
      <c r="X1528" s="107"/>
    </row>
    <row r="1529" ht="12.75">
      <c r="X1529" s="107"/>
    </row>
    <row r="1530" ht="12.75">
      <c r="X1530" s="107"/>
    </row>
    <row r="1531" ht="12.75">
      <c r="X1531" s="107"/>
    </row>
    <row r="1532" ht="12.75">
      <c r="X1532" s="107"/>
    </row>
    <row r="1533" ht="12.75">
      <c r="X1533" s="107"/>
    </row>
    <row r="1534" ht="12.75">
      <c r="X1534" s="107"/>
    </row>
    <row r="1535" ht="12.75">
      <c r="X1535" s="107"/>
    </row>
    <row r="1536" ht="12.75">
      <c r="X1536" s="107"/>
    </row>
    <row r="1537" ht="12.75">
      <c r="X1537" s="107"/>
    </row>
    <row r="1538" ht="12.75">
      <c r="X1538" s="107"/>
    </row>
    <row r="1539" ht="12.75">
      <c r="X1539" s="107"/>
    </row>
    <row r="1540" ht="12.75">
      <c r="X1540" s="107"/>
    </row>
    <row r="1541" ht="12.75">
      <c r="X1541" s="107"/>
    </row>
    <row r="1542" ht="12.75">
      <c r="X1542" s="107"/>
    </row>
    <row r="1543" ht="12.75">
      <c r="X1543" s="107"/>
    </row>
    <row r="1544" ht="12.75">
      <c r="X1544" s="107"/>
    </row>
    <row r="1545" ht="12.75">
      <c r="X1545" s="107"/>
    </row>
    <row r="1546" ht="12.75">
      <c r="X1546" s="107"/>
    </row>
    <row r="1547" ht="12.75">
      <c r="X1547" s="107"/>
    </row>
    <row r="1548" ht="12.75">
      <c r="X1548" s="107"/>
    </row>
    <row r="1549" ht="12.75">
      <c r="X1549" s="107"/>
    </row>
    <row r="1550" ht="12.75">
      <c r="X1550" s="107"/>
    </row>
    <row r="1551" ht="12.75">
      <c r="X1551" s="107"/>
    </row>
    <row r="1552" ht="12.75">
      <c r="X1552" s="107"/>
    </row>
    <row r="1553" ht="12.75">
      <c r="X1553" s="107"/>
    </row>
    <row r="1554" ht="12.75">
      <c r="X1554" s="107"/>
    </row>
    <row r="1555" ht="12.75">
      <c r="X1555" s="107"/>
    </row>
    <row r="1556" ht="12.75">
      <c r="X1556" s="107"/>
    </row>
    <row r="1557" ht="12.75">
      <c r="X1557" s="107"/>
    </row>
    <row r="1558" ht="12.75">
      <c r="X1558" s="107"/>
    </row>
    <row r="1559" ht="12.75">
      <c r="X1559" s="107"/>
    </row>
    <row r="1560" ht="12.75">
      <c r="X1560" s="107"/>
    </row>
    <row r="1561" ht="12.75">
      <c r="X1561" s="107"/>
    </row>
    <row r="1562" ht="12.75">
      <c r="X1562" s="107"/>
    </row>
    <row r="1563" ht="12.75">
      <c r="X1563" s="107"/>
    </row>
    <row r="1564" ht="12.75">
      <c r="X1564" s="107"/>
    </row>
    <row r="1565" ht="12.75">
      <c r="X1565" s="107"/>
    </row>
    <row r="1566" ht="12.75">
      <c r="X1566" s="107"/>
    </row>
    <row r="1567" ht="12.75">
      <c r="X1567" s="107"/>
    </row>
    <row r="1568" ht="12.75">
      <c r="X1568" s="107"/>
    </row>
    <row r="1569" ht="12.75">
      <c r="X1569" s="107"/>
    </row>
    <row r="1570" ht="12.75">
      <c r="X1570" s="107"/>
    </row>
    <row r="1571" ht="12.75">
      <c r="X1571" s="107"/>
    </row>
    <row r="1572" ht="12.75">
      <c r="X1572" s="107"/>
    </row>
    <row r="1573" ht="12.75">
      <c r="X1573" s="107"/>
    </row>
    <row r="1574" ht="12.75">
      <c r="X1574" s="107"/>
    </row>
    <row r="1575" ht="12.75">
      <c r="X1575" s="107"/>
    </row>
    <row r="1576" ht="12.75">
      <c r="X1576" s="107"/>
    </row>
    <row r="1577" ht="12.75">
      <c r="X1577" s="107"/>
    </row>
    <row r="1578" ht="12.75">
      <c r="X1578" s="107"/>
    </row>
    <row r="1579" ht="12.75">
      <c r="X1579" s="107"/>
    </row>
    <row r="1580" ht="12.75">
      <c r="X1580" s="107"/>
    </row>
    <row r="1581" ht="12.75">
      <c r="X1581" s="107"/>
    </row>
    <row r="1582" ht="12.75">
      <c r="X1582" s="107"/>
    </row>
    <row r="1583" ht="12.75">
      <c r="X1583" s="107"/>
    </row>
    <row r="1584" ht="12.75">
      <c r="X1584" s="107"/>
    </row>
    <row r="1585" ht="12.75">
      <c r="X1585" s="107"/>
    </row>
    <row r="1586" ht="12.75">
      <c r="X1586" s="107"/>
    </row>
    <row r="1587" ht="12.75">
      <c r="X1587" s="107"/>
    </row>
    <row r="1588" ht="12.75">
      <c r="X1588" s="107"/>
    </row>
    <row r="1589" ht="12.75">
      <c r="X1589" s="107"/>
    </row>
    <row r="1590" ht="12.75">
      <c r="X1590" s="107"/>
    </row>
    <row r="1591" ht="12.75">
      <c r="X1591" s="107"/>
    </row>
    <row r="1592" ht="12.75">
      <c r="X1592" s="107"/>
    </row>
    <row r="1593" ht="12.75">
      <c r="X1593" s="107"/>
    </row>
    <row r="1594" ht="12.75">
      <c r="X1594" s="107"/>
    </row>
    <row r="1595" ht="12.75">
      <c r="X1595" s="107"/>
    </row>
    <row r="1596" ht="12.75">
      <c r="X1596" s="107"/>
    </row>
    <row r="1597" ht="12.75">
      <c r="X1597" s="107"/>
    </row>
    <row r="1598" ht="12.75">
      <c r="X1598" s="107"/>
    </row>
    <row r="1599" ht="12.75">
      <c r="X1599" s="107"/>
    </row>
    <row r="1600" ht="12.75">
      <c r="X1600" s="107"/>
    </row>
    <row r="1601" ht="12.75">
      <c r="X1601" s="107"/>
    </row>
    <row r="1602" ht="12.75">
      <c r="X1602" s="107"/>
    </row>
    <row r="1603" ht="12.75">
      <c r="X1603" s="107"/>
    </row>
    <row r="1604" ht="12.75">
      <c r="X1604" s="107"/>
    </row>
    <row r="1605" ht="12.75">
      <c r="X1605" s="107"/>
    </row>
    <row r="1606" ht="12.75">
      <c r="X1606" s="107"/>
    </row>
    <row r="1607" ht="12.75">
      <c r="X1607" s="107"/>
    </row>
    <row r="1608" ht="12.75">
      <c r="X1608" s="107"/>
    </row>
    <row r="1609" ht="12.75">
      <c r="X1609" s="107"/>
    </row>
    <row r="1610" ht="12.75">
      <c r="X1610" s="107"/>
    </row>
    <row r="1611" ht="12.75">
      <c r="X1611" s="107"/>
    </row>
    <row r="1612" ht="12.75">
      <c r="X1612" s="107"/>
    </row>
    <row r="1613" ht="12.75">
      <c r="X1613" s="107"/>
    </row>
    <row r="1614" ht="12.75">
      <c r="X1614" s="107"/>
    </row>
    <row r="1615" ht="12.75">
      <c r="X1615" s="107"/>
    </row>
    <row r="1616" ht="12.75">
      <c r="X1616" s="107"/>
    </row>
    <row r="1617" ht="12.75">
      <c r="X1617" s="107"/>
    </row>
    <row r="1618" ht="12.75">
      <c r="X1618" s="107"/>
    </row>
    <row r="1619" ht="12.75">
      <c r="X1619" s="107"/>
    </row>
    <row r="1620" ht="12.75">
      <c r="X1620" s="107"/>
    </row>
    <row r="1621" ht="12.75">
      <c r="X1621" s="107"/>
    </row>
    <row r="1622" ht="12.75">
      <c r="X1622" s="107"/>
    </row>
    <row r="1623" ht="12.75">
      <c r="X1623" s="107"/>
    </row>
    <row r="1624" ht="12.75">
      <c r="X1624" s="107"/>
    </row>
    <row r="1625" ht="12.75">
      <c r="X1625" s="107"/>
    </row>
    <row r="1626" ht="12.75">
      <c r="X1626" s="107"/>
    </row>
    <row r="1627" ht="12.75">
      <c r="X1627" s="107"/>
    </row>
    <row r="1628" ht="12.75">
      <c r="X1628" s="107"/>
    </row>
    <row r="1629" ht="12.75">
      <c r="X1629" s="107"/>
    </row>
    <row r="1630" ht="12.75">
      <c r="X1630" s="107"/>
    </row>
    <row r="1631" ht="12.75">
      <c r="X1631" s="107"/>
    </row>
    <row r="1632" ht="12.75">
      <c r="X1632" s="107"/>
    </row>
    <row r="1633" ht="12.75">
      <c r="X1633" s="107"/>
    </row>
    <row r="1634" ht="12.75">
      <c r="X1634" s="107"/>
    </row>
    <row r="1635" ht="12.75">
      <c r="X1635" s="107"/>
    </row>
    <row r="1636" ht="12.75">
      <c r="X1636" s="107"/>
    </row>
    <row r="1637" ht="12.75">
      <c r="X1637" s="107"/>
    </row>
    <row r="1638" ht="12.75">
      <c r="X1638" s="107"/>
    </row>
    <row r="1639" ht="12.75">
      <c r="X1639" s="107"/>
    </row>
    <row r="1640" ht="12.75">
      <c r="X1640" s="107"/>
    </row>
    <row r="1641" ht="12.75">
      <c r="X1641" s="107"/>
    </row>
    <row r="1642" ht="12.75">
      <c r="X1642" s="107"/>
    </row>
    <row r="1643" ht="12.75">
      <c r="X1643" s="107"/>
    </row>
    <row r="1644" ht="12.75">
      <c r="X1644" s="107"/>
    </row>
    <row r="1645" ht="12.75">
      <c r="X1645" s="107"/>
    </row>
    <row r="1646" ht="12.75">
      <c r="X1646" s="107"/>
    </row>
    <row r="1647" ht="12.75">
      <c r="X1647" s="107"/>
    </row>
    <row r="1648" ht="12.75">
      <c r="X1648" s="107"/>
    </row>
    <row r="1649" ht="12.75">
      <c r="X1649" s="107"/>
    </row>
    <row r="1650" ht="12.75">
      <c r="X1650" s="107"/>
    </row>
    <row r="1651" ht="12.75">
      <c r="X1651" s="107"/>
    </row>
    <row r="1652" ht="12.75">
      <c r="X1652" s="107"/>
    </row>
    <row r="1653" ht="12.75">
      <c r="X1653" s="107"/>
    </row>
    <row r="1654" ht="12.75">
      <c r="X1654" s="107"/>
    </row>
    <row r="1655" ht="12.75">
      <c r="X1655" s="107"/>
    </row>
    <row r="1656" ht="12.75">
      <c r="X1656" s="107"/>
    </row>
    <row r="1657" ht="12.75">
      <c r="X1657" s="107"/>
    </row>
    <row r="1658" ht="12.75">
      <c r="X1658" s="107"/>
    </row>
    <row r="1659" ht="12.75">
      <c r="X1659" s="107"/>
    </row>
    <row r="1660" ht="12.75">
      <c r="X1660" s="107"/>
    </row>
    <row r="1661" ht="12.75">
      <c r="X1661" s="107"/>
    </row>
    <row r="1662" ht="12.75">
      <c r="X1662" s="107"/>
    </row>
    <row r="1663" ht="12.75">
      <c r="X1663" s="107"/>
    </row>
    <row r="1664" ht="12.75">
      <c r="X1664" s="107"/>
    </row>
    <row r="1665" ht="12.75">
      <c r="X1665" s="107"/>
    </row>
    <row r="1666" ht="12.75">
      <c r="X1666" s="107"/>
    </row>
    <row r="1667" ht="12.75">
      <c r="X1667" s="107"/>
    </row>
    <row r="1668" ht="12.75">
      <c r="X1668" s="107"/>
    </row>
    <row r="1669" ht="12.75">
      <c r="X1669" s="107"/>
    </row>
    <row r="1670" ht="12.75">
      <c r="X1670" s="107"/>
    </row>
    <row r="1671" ht="12.75">
      <c r="X1671" s="107"/>
    </row>
    <row r="1672" ht="12.75">
      <c r="X1672" s="107"/>
    </row>
    <row r="1673" ht="12.75">
      <c r="X1673" s="107"/>
    </row>
    <row r="1674" ht="12.75">
      <c r="X1674" s="107"/>
    </row>
    <row r="1675" ht="12.75">
      <c r="X1675" s="107"/>
    </row>
    <row r="1676" ht="12.75">
      <c r="X1676" s="107"/>
    </row>
    <row r="1677" ht="12.75">
      <c r="X1677" s="107"/>
    </row>
    <row r="1678" ht="12.75">
      <c r="X1678" s="107"/>
    </row>
    <row r="1679" ht="12.75">
      <c r="X1679" s="107"/>
    </row>
    <row r="1680" ht="12.75">
      <c r="X1680" s="107"/>
    </row>
    <row r="1681" ht="12.75">
      <c r="X1681" s="107"/>
    </row>
    <row r="1682" ht="12.75">
      <c r="X1682" s="107"/>
    </row>
    <row r="1683" ht="12.75">
      <c r="X1683" s="107"/>
    </row>
    <row r="1684" ht="12.75">
      <c r="X1684" s="107"/>
    </row>
    <row r="1685" ht="12.75">
      <c r="X1685" s="107"/>
    </row>
    <row r="1686" ht="12.75">
      <c r="X1686" s="107"/>
    </row>
    <row r="1687" ht="12.75">
      <c r="X1687" s="107"/>
    </row>
    <row r="1688" ht="12.75">
      <c r="X1688" s="107"/>
    </row>
    <row r="1689" ht="12.75">
      <c r="X1689" s="107"/>
    </row>
    <row r="1690" ht="12.75">
      <c r="X1690" s="107"/>
    </row>
    <row r="1691" ht="12.75">
      <c r="X1691" s="107"/>
    </row>
    <row r="1692" ht="12.75">
      <c r="X1692" s="107"/>
    </row>
    <row r="1693" ht="12.75">
      <c r="X1693" s="107"/>
    </row>
    <row r="1694" ht="12.75">
      <c r="X1694" s="107"/>
    </row>
    <row r="1695" ht="12.75">
      <c r="X1695" s="107"/>
    </row>
    <row r="1696" ht="12.75">
      <c r="X1696" s="107"/>
    </row>
    <row r="1697" ht="12.75">
      <c r="X1697" s="107"/>
    </row>
    <row r="1698" ht="12.75">
      <c r="X1698" s="107"/>
    </row>
    <row r="1699" ht="12.75">
      <c r="X1699" s="107"/>
    </row>
    <row r="1700" ht="12.75">
      <c r="X1700" s="107"/>
    </row>
    <row r="1701" ht="12.75">
      <c r="X1701" s="107"/>
    </row>
    <row r="1702" ht="12.75">
      <c r="X1702" s="107"/>
    </row>
    <row r="1703" ht="12.75">
      <c r="X1703" s="107"/>
    </row>
    <row r="1704" ht="12.75">
      <c r="X1704" s="107"/>
    </row>
    <row r="1705" ht="12.75">
      <c r="X1705" s="107"/>
    </row>
    <row r="1706" ht="12.75">
      <c r="X1706" s="107"/>
    </row>
    <row r="1707" ht="12.75">
      <c r="X1707" s="107"/>
    </row>
    <row r="1708" ht="12.75">
      <c r="X1708" s="107"/>
    </row>
    <row r="1709" ht="12.75">
      <c r="X1709" s="107"/>
    </row>
    <row r="1710" ht="12.75">
      <c r="X1710" s="107"/>
    </row>
    <row r="1711" ht="12.75">
      <c r="X1711" s="107"/>
    </row>
    <row r="1712" ht="12.75">
      <c r="X1712" s="107"/>
    </row>
    <row r="1713" ht="12.75">
      <c r="X1713" s="107"/>
    </row>
    <row r="1714" ht="12.75">
      <c r="X1714" s="107"/>
    </row>
    <row r="1715" ht="12.75">
      <c r="X1715" s="107"/>
    </row>
    <row r="1716" ht="12.75">
      <c r="X1716" s="107"/>
    </row>
    <row r="1717" ht="12.75">
      <c r="X1717" s="107"/>
    </row>
    <row r="1718" ht="12.75">
      <c r="X1718" s="107"/>
    </row>
    <row r="1719" ht="12.75">
      <c r="X1719" s="107"/>
    </row>
    <row r="1720" ht="12.75">
      <c r="X1720" s="107"/>
    </row>
    <row r="1721" ht="12.75">
      <c r="X1721" s="107"/>
    </row>
    <row r="1722" ht="12.75">
      <c r="X1722" s="107"/>
    </row>
    <row r="1723" ht="12.75">
      <c r="X1723" s="107"/>
    </row>
    <row r="1724" ht="12.75">
      <c r="X1724" s="107"/>
    </row>
    <row r="1725" ht="12.75">
      <c r="X1725" s="107"/>
    </row>
    <row r="1726" ht="12.75">
      <c r="X1726" s="107"/>
    </row>
    <row r="1727" ht="12.75">
      <c r="X1727" s="107"/>
    </row>
    <row r="1728" ht="12.75">
      <c r="X1728" s="107"/>
    </row>
    <row r="1729" ht="12.75">
      <c r="X1729" s="107"/>
    </row>
    <row r="1730" ht="12.75">
      <c r="X1730" s="107"/>
    </row>
    <row r="1731" ht="12.75">
      <c r="X1731" s="107"/>
    </row>
    <row r="1732" ht="12.75">
      <c r="X1732" s="107"/>
    </row>
    <row r="1733" ht="12.75">
      <c r="X1733" s="107"/>
    </row>
    <row r="1734" ht="12.75">
      <c r="X1734" s="107"/>
    </row>
    <row r="1735" ht="12.75">
      <c r="X1735" s="107"/>
    </row>
    <row r="1736" ht="12.75">
      <c r="X1736" s="107"/>
    </row>
    <row r="1737" ht="12.75">
      <c r="X1737" s="107"/>
    </row>
    <row r="1738" ht="12.75">
      <c r="X1738" s="107"/>
    </row>
    <row r="1739" ht="12.75">
      <c r="X1739" s="107"/>
    </row>
    <row r="1740" ht="12.75">
      <c r="X1740" s="107"/>
    </row>
    <row r="1741" ht="12.75">
      <c r="X1741" s="107"/>
    </row>
    <row r="1742" ht="12.75">
      <c r="X1742" s="107"/>
    </row>
    <row r="1743" ht="12.75">
      <c r="X1743" s="107"/>
    </row>
    <row r="1744" ht="12.75">
      <c r="X1744" s="107"/>
    </row>
    <row r="1745" ht="12.75">
      <c r="X1745" s="107"/>
    </row>
    <row r="1746" ht="12.75">
      <c r="X1746" s="107"/>
    </row>
    <row r="1747" ht="12.75">
      <c r="X1747" s="107"/>
    </row>
    <row r="1748" ht="12.75">
      <c r="X1748" s="107"/>
    </row>
    <row r="1749" ht="12.75">
      <c r="X1749" s="107"/>
    </row>
    <row r="1750" ht="12.75">
      <c r="X1750" s="107"/>
    </row>
    <row r="1751" ht="12.75">
      <c r="X1751" s="107"/>
    </row>
    <row r="1752" ht="12.75">
      <c r="X1752" s="107"/>
    </row>
    <row r="1753" ht="12.75">
      <c r="X1753" s="107"/>
    </row>
    <row r="1754" ht="12.75">
      <c r="X1754" s="107"/>
    </row>
    <row r="1755" ht="12.75">
      <c r="X1755" s="107"/>
    </row>
    <row r="1756" ht="12.75">
      <c r="X1756" s="107"/>
    </row>
    <row r="1757" ht="12.75">
      <c r="X1757" s="107"/>
    </row>
    <row r="1758" ht="12.75">
      <c r="X1758" s="107"/>
    </row>
    <row r="1759" ht="12.75">
      <c r="X1759" s="107"/>
    </row>
    <row r="1760" ht="12.75">
      <c r="X1760" s="107"/>
    </row>
    <row r="1761" ht="12.75">
      <c r="X1761" s="107"/>
    </row>
    <row r="1762" ht="12.75">
      <c r="X1762" s="107"/>
    </row>
    <row r="1763" ht="12.75">
      <c r="X1763" s="107"/>
    </row>
    <row r="1764" ht="12.75">
      <c r="X1764" s="107"/>
    </row>
    <row r="1765" ht="12.75">
      <c r="X1765" s="107"/>
    </row>
    <row r="1766" ht="12.75">
      <c r="X1766" s="107"/>
    </row>
    <row r="1767" ht="12.75">
      <c r="X1767" s="107"/>
    </row>
    <row r="1768" ht="12.75">
      <c r="X1768" s="107"/>
    </row>
    <row r="1769" ht="12.75">
      <c r="X1769" s="107"/>
    </row>
    <row r="1770" ht="12.75">
      <c r="X1770" s="107"/>
    </row>
    <row r="1771" ht="12.75">
      <c r="X1771" s="107"/>
    </row>
    <row r="1772" ht="12.75">
      <c r="X1772" s="107"/>
    </row>
    <row r="1773" ht="12.75">
      <c r="X1773" s="107"/>
    </row>
    <row r="1774" ht="12.75">
      <c r="X1774" s="107"/>
    </row>
    <row r="1775" ht="12.75">
      <c r="X1775" s="107"/>
    </row>
    <row r="1776" ht="12.75">
      <c r="X1776" s="107"/>
    </row>
    <row r="1777" ht="12.75">
      <c r="X1777" s="107"/>
    </row>
    <row r="1778" ht="12.75">
      <c r="X1778" s="107"/>
    </row>
    <row r="1779" ht="12.75">
      <c r="X1779" s="107"/>
    </row>
    <row r="1780" ht="12.75">
      <c r="X1780" s="107"/>
    </row>
    <row r="1781" ht="12.75">
      <c r="X1781" s="107"/>
    </row>
    <row r="1782" ht="12.75">
      <c r="X1782" s="107"/>
    </row>
    <row r="1783" ht="12.75">
      <c r="X1783" s="107"/>
    </row>
    <row r="1784" ht="12.75">
      <c r="X1784" s="107"/>
    </row>
    <row r="1785" ht="12.75">
      <c r="X1785" s="107"/>
    </row>
    <row r="1786" ht="12.75">
      <c r="X1786" s="107"/>
    </row>
    <row r="1787" ht="12.75">
      <c r="X1787" s="107"/>
    </row>
    <row r="1788" ht="12.75">
      <c r="X1788" s="107"/>
    </row>
    <row r="1789" ht="12.75">
      <c r="X1789" s="107"/>
    </row>
    <row r="1790" ht="12.75">
      <c r="X1790" s="107"/>
    </row>
    <row r="1791" ht="12.75">
      <c r="X1791" s="107"/>
    </row>
    <row r="1792" ht="12.75">
      <c r="X1792" s="107"/>
    </row>
    <row r="1793" ht="12.75">
      <c r="X1793" s="107"/>
    </row>
    <row r="1794" ht="12.75">
      <c r="X1794" s="107"/>
    </row>
    <row r="1795" ht="12.75">
      <c r="X1795" s="107"/>
    </row>
    <row r="1796" ht="12.75">
      <c r="X1796" s="107"/>
    </row>
    <row r="1797" ht="12.75">
      <c r="X1797" s="107"/>
    </row>
    <row r="1798" ht="12.75">
      <c r="X1798" s="107"/>
    </row>
    <row r="1799" ht="12.75">
      <c r="X1799" s="107"/>
    </row>
    <row r="1800" ht="12.75">
      <c r="X1800" s="107"/>
    </row>
    <row r="1801" ht="12.75">
      <c r="X1801" s="107"/>
    </row>
    <row r="1802" ht="12.75">
      <c r="X1802" s="107"/>
    </row>
    <row r="1803" ht="12.75">
      <c r="X1803" s="107"/>
    </row>
    <row r="1804" ht="12.75">
      <c r="X1804" s="107"/>
    </row>
    <row r="1805" ht="12.75">
      <c r="X1805" s="107"/>
    </row>
    <row r="1806" ht="12.75">
      <c r="X1806" s="107"/>
    </row>
    <row r="1807" ht="12.75">
      <c r="X1807" s="107"/>
    </row>
    <row r="1808" ht="12.75">
      <c r="X1808" s="107"/>
    </row>
    <row r="1809" ht="12.75">
      <c r="X1809" s="107"/>
    </row>
    <row r="1810" ht="12.75">
      <c r="X1810" s="107"/>
    </row>
    <row r="1811" ht="12.75">
      <c r="X1811" s="107"/>
    </row>
    <row r="1812" ht="12.75">
      <c r="X1812" s="107"/>
    </row>
    <row r="1813" ht="12.75">
      <c r="X1813" s="107"/>
    </row>
    <row r="1814" ht="12.75">
      <c r="X1814" s="107"/>
    </row>
    <row r="1815" ht="12.75">
      <c r="X1815" s="107"/>
    </row>
    <row r="1816" ht="12.75">
      <c r="X1816" s="107"/>
    </row>
    <row r="1817" ht="12.75">
      <c r="X1817" s="107"/>
    </row>
    <row r="1818" ht="12.75">
      <c r="X1818" s="107"/>
    </row>
    <row r="1819" ht="12.75">
      <c r="X1819" s="107"/>
    </row>
    <row r="1820" ht="12.75">
      <c r="X1820" s="107"/>
    </row>
    <row r="1821" ht="12.75">
      <c r="X1821" s="107"/>
    </row>
    <row r="1822" ht="12.75">
      <c r="X1822" s="107"/>
    </row>
    <row r="1823" ht="12.75">
      <c r="X1823" s="107"/>
    </row>
    <row r="1824" ht="12.75">
      <c r="X1824" s="107"/>
    </row>
    <row r="1825" ht="12.75">
      <c r="X1825" s="107"/>
    </row>
    <row r="1826" ht="12.75">
      <c r="X1826" s="107"/>
    </row>
    <row r="1827" ht="12.75">
      <c r="X1827" s="107"/>
    </row>
    <row r="1828" ht="12.75">
      <c r="X1828" s="107"/>
    </row>
    <row r="1829" ht="12.75">
      <c r="X1829" s="107"/>
    </row>
    <row r="1830" ht="12.75">
      <c r="X1830" s="107"/>
    </row>
    <row r="1831" ht="12.75">
      <c r="X1831" s="107"/>
    </row>
    <row r="1832" ht="12.75">
      <c r="X1832" s="107"/>
    </row>
    <row r="1833" ht="12.75">
      <c r="X1833" s="107"/>
    </row>
    <row r="1834" ht="12.75">
      <c r="X1834" s="107"/>
    </row>
    <row r="1835" ht="12.75">
      <c r="X1835" s="107"/>
    </row>
    <row r="1836" ht="12.75">
      <c r="X1836" s="107"/>
    </row>
    <row r="1837" ht="12.75">
      <c r="X1837" s="107"/>
    </row>
    <row r="1838" ht="12.75">
      <c r="X1838" s="107"/>
    </row>
    <row r="1839" ht="12.75">
      <c r="X1839" s="107"/>
    </row>
    <row r="1840" ht="12.75">
      <c r="X1840" s="107"/>
    </row>
    <row r="1841" ht="12.75">
      <c r="X1841" s="107"/>
    </row>
    <row r="1842" ht="12.75">
      <c r="X1842" s="107"/>
    </row>
    <row r="1843" ht="12.75">
      <c r="X1843" s="107"/>
    </row>
    <row r="1844" ht="12.75">
      <c r="X1844" s="107"/>
    </row>
    <row r="1845" ht="12.75">
      <c r="X1845" s="107"/>
    </row>
    <row r="1846" ht="12.75">
      <c r="X1846" s="107"/>
    </row>
    <row r="1847" ht="12.75">
      <c r="X1847" s="107"/>
    </row>
    <row r="1848" ht="12.75">
      <c r="X1848" s="107"/>
    </row>
    <row r="1849" ht="12.75">
      <c r="X1849" s="107"/>
    </row>
    <row r="1850" ht="12.75">
      <c r="X1850" s="107"/>
    </row>
    <row r="1851" ht="12.75">
      <c r="X1851" s="107"/>
    </row>
    <row r="1852" ht="12.75">
      <c r="X1852" s="107"/>
    </row>
    <row r="1853" ht="12.75">
      <c r="X1853" s="107"/>
    </row>
    <row r="1854" ht="12.75">
      <c r="X1854" s="107"/>
    </row>
    <row r="1855" ht="12.75">
      <c r="X1855" s="107"/>
    </row>
    <row r="1856" ht="12.75">
      <c r="X1856" s="107"/>
    </row>
    <row r="1857" ht="12.75">
      <c r="X1857" s="107"/>
    </row>
    <row r="1858" ht="12.75">
      <c r="X1858" s="107"/>
    </row>
    <row r="1859" ht="12.75">
      <c r="X1859" s="107"/>
    </row>
    <row r="1860" ht="12.75">
      <c r="X1860" s="107"/>
    </row>
    <row r="1861" ht="12.75">
      <c r="X1861" s="107"/>
    </row>
    <row r="1862" ht="12.75">
      <c r="X1862" s="107"/>
    </row>
    <row r="1863" ht="12.75">
      <c r="X1863" s="107"/>
    </row>
    <row r="1864" ht="12.75">
      <c r="X1864" s="107"/>
    </row>
    <row r="1865" ht="12.75">
      <c r="X1865" s="107"/>
    </row>
    <row r="1866" ht="12.75">
      <c r="X1866" s="107"/>
    </row>
    <row r="1867" ht="12.75">
      <c r="X1867" s="107"/>
    </row>
    <row r="1868" ht="12.75">
      <c r="X1868" s="107"/>
    </row>
    <row r="1869" ht="12.75">
      <c r="X1869" s="107"/>
    </row>
    <row r="1870" ht="12.75">
      <c r="X1870" s="107"/>
    </row>
    <row r="1871" ht="12.75">
      <c r="X1871" s="107"/>
    </row>
    <row r="1872" ht="12.75">
      <c r="X1872" s="107"/>
    </row>
    <row r="1873" ht="12.75">
      <c r="X1873" s="107"/>
    </row>
    <row r="1874" ht="12.75">
      <c r="X1874" s="107"/>
    </row>
    <row r="1875" ht="12.75">
      <c r="X1875" s="107"/>
    </row>
    <row r="1876" ht="12.75">
      <c r="X1876" s="107"/>
    </row>
    <row r="1877" ht="12.75">
      <c r="X1877" s="107"/>
    </row>
    <row r="1878" ht="12.75">
      <c r="X1878" s="107"/>
    </row>
    <row r="1879" ht="12.75">
      <c r="X1879" s="107"/>
    </row>
    <row r="1880" ht="12.75">
      <c r="X1880" s="107"/>
    </row>
    <row r="1881" ht="12.75">
      <c r="X1881" s="107"/>
    </row>
    <row r="1882" ht="12.75">
      <c r="X1882" s="107"/>
    </row>
    <row r="1883" ht="12.75">
      <c r="X1883" s="107"/>
    </row>
    <row r="1884" ht="12.75">
      <c r="X1884" s="107"/>
    </row>
    <row r="1885" ht="12.75">
      <c r="X1885" s="107"/>
    </row>
    <row r="1886" ht="12.75">
      <c r="X1886" s="107"/>
    </row>
    <row r="1887" ht="12.75">
      <c r="X1887" s="107"/>
    </row>
    <row r="1888" ht="12.75">
      <c r="X1888" s="107"/>
    </row>
    <row r="1889" ht="12.75">
      <c r="X1889" s="107"/>
    </row>
    <row r="1890" ht="12.75">
      <c r="X1890" s="107"/>
    </row>
    <row r="1891" ht="12.75">
      <c r="X1891" s="107"/>
    </row>
    <row r="1892" ht="12.75">
      <c r="X1892" s="107"/>
    </row>
    <row r="1893" ht="12.75">
      <c r="X1893" s="107"/>
    </row>
    <row r="1894" ht="12.75">
      <c r="X1894" s="107"/>
    </row>
    <row r="1895" ht="12.75">
      <c r="X1895" s="107"/>
    </row>
    <row r="1896" ht="12.75">
      <c r="X1896" s="107"/>
    </row>
    <row r="1897" ht="12.75">
      <c r="X1897" s="107"/>
    </row>
    <row r="1898" ht="12.75">
      <c r="X1898" s="107"/>
    </row>
    <row r="1899" ht="12.75">
      <c r="X1899" s="107"/>
    </row>
    <row r="1900" ht="12.75">
      <c r="X1900" s="107"/>
    </row>
    <row r="1901" ht="12.75">
      <c r="X1901" s="107"/>
    </row>
    <row r="1902" ht="12.75">
      <c r="X1902" s="107"/>
    </row>
    <row r="1903" ht="12.75">
      <c r="X1903" s="107"/>
    </row>
    <row r="1904" ht="12.75">
      <c r="X1904" s="107"/>
    </row>
    <row r="1905" ht="12.75">
      <c r="X1905" s="107"/>
    </row>
    <row r="1906" ht="12.75">
      <c r="X1906" s="107"/>
    </row>
    <row r="1907" ht="12.75">
      <c r="X1907" s="107"/>
    </row>
    <row r="1908" ht="12.75">
      <c r="X1908" s="107"/>
    </row>
    <row r="1909" ht="12.75">
      <c r="X1909" s="107"/>
    </row>
    <row r="1910" ht="12.75">
      <c r="X1910" s="107"/>
    </row>
    <row r="1911" ht="12.75">
      <c r="X1911" s="107"/>
    </row>
    <row r="1912" ht="12.75">
      <c r="X1912" s="107"/>
    </row>
    <row r="1913" ht="12.75">
      <c r="X1913" s="107"/>
    </row>
    <row r="1914" ht="12.75">
      <c r="X1914" s="107"/>
    </row>
    <row r="1915" ht="12.75">
      <c r="X1915" s="107"/>
    </row>
    <row r="1916" ht="12.75">
      <c r="X1916" s="107"/>
    </row>
    <row r="1917" ht="12.75">
      <c r="X1917" s="107"/>
    </row>
    <row r="1918" ht="12.75">
      <c r="X1918" s="107"/>
    </row>
    <row r="1919" ht="12.75">
      <c r="X1919" s="107"/>
    </row>
    <row r="1920" ht="12.75">
      <c r="X1920" s="107"/>
    </row>
    <row r="1921" ht="12.75">
      <c r="X1921" s="107"/>
    </row>
    <row r="1922" ht="12.75">
      <c r="X1922" s="107"/>
    </row>
    <row r="1923" ht="12.75">
      <c r="X1923" s="107"/>
    </row>
    <row r="1924" ht="12.75">
      <c r="X1924" s="107"/>
    </row>
    <row r="1925" ht="12.75">
      <c r="X1925" s="107"/>
    </row>
    <row r="1926" ht="12.75">
      <c r="X1926" s="107"/>
    </row>
    <row r="1927" ht="12.75">
      <c r="X1927" s="107"/>
    </row>
    <row r="1928" ht="12.75">
      <c r="X1928" s="107"/>
    </row>
    <row r="1929" ht="12.75">
      <c r="X1929" s="107"/>
    </row>
    <row r="1930" ht="12.75">
      <c r="X1930" s="107"/>
    </row>
    <row r="1931" ht="12.75">
      <c r="X1931" s="107"/>
    </row>
    <row r="1932" ht="12.75">
      <c r="X1932" s="107"/>
    </row>
    <row r="1933" ht="12.75">
      <c r="X1933" s="107"/>
    </row>
    <row r="1934" ht="12.75">
      <c r="X1934" s="107"/>
    </row>
    <row r="1935" ht="12.75">
      <c r="X1935" s="107"/>
    </row>
    <row r="1936" ht="12.75">
      <c r="X1936" s="107"/>
    </row>
    <row r="1937" ht="12.75">
      <c r="X1937" s="107"/>
    </row>
    <row r="1938" ht="12.75">
      <c r="X1938" s="107"/>
    </row>
    <row r="1939" ht="12.75">
      <c r="X1939" s="107"/>
    </row>
    <row r="1940" ht="12.75">
      <c r="X1940" s="107"/>
    </row>
    <row r="1941" ht="12.75">
      <c r="X1941" s="107"/>
    </row>
    <row r="1942" ht="12.75">
      <c r="X1942" s="107"/>
    </row>
    <row r="1943" ht="12.75">
      <c r="X1943" s="107"/>
    </row>
    <row r="1944" ht="12.75">
      <c r="X1944" s="107"/>
    </row>
    <row r="1945" ht="12.75">
      <c r="X1945" s="107"/>
    </row>
    <row r="1946" ht="12.75">
      <c r="X1946" s="107"/>
    </row>
    <row r="1947" ht="12.75">
      <c r="X1947" s="107"/>
    </row>
    <row r="1948" ht="12.75">
      <c r="X1948" s="107"/>
    </row>
    <row r="1949" ht="12.75">
      <c r="X1949" s="107"/>
    </row>
    <row r="1950" ht="12.75">
      <c r="X1950" s="107"/>
    </row>
    <row r="1951" ht="12.75">
      <c r="X1951" s="107"/>
    </row>
    <row r="1952" ht="12.75">
      <c r="X1952" s="107"/>
    </row>
    <row r="1953" ht="12.75">
      <c r="X1953" s="107"/>
    </row>
    <row r="1954" ht="12.75">
      <c r="X1954" s="107"/>
    </row>
    <row r="1955" ht="12.75">
      <c r="X1955" s="107"/>
    </row>
    <row r="1956" ht="12.75">
      <c r="X1956" s="107"/>
    </row>
    <row r="1957" ht="12.75">
      <c r="X1957" s="107"/>
    </row>
    <row r="1958" ht="12.75">
      <c r="X1958" s="107"/>
    </row>
    <row r="1959" ht="12.75">
      <c r="X1959" s="107"/>
    </row>
    <row r="1960" ht="12.75">
      <c r="X1960" s="107"/>
    </row>
    <row r="1961" ht="12.75">
      <c r="X1961" s="107"/>
    </row>
    <row r="1962" ht="12.75">
      <c r="X1962" s="107"/>
    </row>
    <row r="1963" ht="12.75">
      <c r="X1963" s="107"/>
    </row>
    <row r="1964" ht="12.75">
      <c r="X1964" s="107"/>
    </row>
    <row r="1965" ht="12.75">
      <c r="X1965" s="107"/>
    </row>
    <row r="1966" ht="12.75">
      <c r="X1966" s="107"/>
    </row>
    <row r="1967" ht="12.75">
      <c r="X1967" s="107"/>
    </row>
    <row r="1968" ht="12.75">
      <c r="X1968" s="107"/>
    </row>
    <row r="1969" ht="12.75">
      <c r="X1969" s="107"/>
    </row>
    <row r="1970" ht="12.75">
      <c r="X1970" s="107"/>
    </row>
    <row r="1971" ht="12.75">
      <c r="X1971" s="107"/>
    </row>
    <row r="1972" ht="12.75">
      <c r="X1972" s="107"/>
    </row>
    <row r="1973" ht="12.75">
      <c r="X1973" s="107"/>
    </row>
    <row r="1974" ht="12.75">
      <c r="X1974" s="107"/>
    </row>
    <row r="1975" ht="12.75">
      <c r="X1975" s="107"/>
    </row>
    <row r="1976" ht="12.75">
      <c r="X1976" s="107"/>
    </row>
    <row r="1977" ht="12.75">
      <c r="X1977" s="107"/>
    </row>
    <row r="1978" ht="12.75">
      <c r="X1978" s="107"/>
    </row>
    <row r="1979" ht="12.75">
      <c r="X1979" s="107"/>
    </row>
    <row r="1980" ht="12.75">
      <c r="X1980" s="107"/>
    </row>
    <row r="1981" ht="12.75">
      <c r="X1981" s="107"/>
    </row>
    <row r="1982" ht="12.75">
      <c r="X1982" s="107"/>
    </row>
    <row r="1983" ht="12.75">
      <c r="X1983" s="107"/>
    </row>
    <row r="1984" ht="12.75">
      <c r="X1984" s="107"/>
    </row>
    <row r="1985" ht="12.75">
      <c r="X1985" s="107"/>
    </row>
    <row r="1986" ht="12.75">
      <c r="X1986" s="107"/>
    </row>
    <row r="1987" ht="12.75">
      <c r="X1987" s="107"/>
    </row>
    <row r="1988" ht="12.75">
      <c r="X1988" s="107"/>
    </row>
    <row r="1989" ht="12.75">
      <c r="X1989" s="107"/>
    </row>
    <row r="1990" ht="12.75">
      <c r="X1990" s="107"/>
    </row>
    <row r="1991" ht="12.75">
      <c r="X1991" s="107"/>
    </row>
    <row r="1992" ht="12.75">
      <c r="X1992" s="107"/>
    </row>
    <row r="1993" ht="12.75">
      <c r="X1993" s="107"/>
    </row>
    <row r="1994" ht="12.75">
      <c r="X1994" s="107"/>
    </row>
    <row r="1995" ht="12.75">
      <c r="X1995" s="107"/>
    </row>
    <row r="1996" ht="12.75">
      <c r="X1996" s="107"/>
    </row>
    <row r="1997" ht="12.75">
      <c r="X1997" s="107"/>
    </row>
    <row r="1998" ht="12.75">
      <c r="X1998" s="107"/>
    </row>
    <row r="1999" ht="12.75">
      <c r="X1999" s="107"/>
    </row>
    <row r="2000" ht="12.75">
      <c r="X2000" s="107"/>
    </row>
    <row r="2001" ht="12.75">
      <c r="X2001" s="107"/>
    </row>
    <row r="2002" ht="12.75">
      <c r="X2002" s="107"/>
    </row>
    <row r="2003" ht="12.75">
      <c r="X2003" s="107"/>
    </row>
    <row r="2004" ht="12.75">
      <c r="X2004" s="107"/>
    </row>
    <row r="2005" ht="12.75">
      <c r="X2005" s="107"/>
    </row>
    <row r="2006" ht="12.75">
      <c r="X2006" s="107"/>
    </row>
    <row r="2007" ht="12.75">
      <c r="X2007" s="107"/>
    </row>
    <row r="2008" ht="12.75">
      <c r="X2008" s="107"/>
    </row>
    <row r="2009" ht="12.75">
      <c r="X2009" s="107"/>
    </row>
    <row r="2010" ht="12.75">
      <c r="X2010" s="107"/>
    </row>
    <row r="2011" ht="12.75">
      <c r="X2011" s="107"/>
    </row>
    <row r="2012" ht="12.75">
      <c r="X2012" s="107"/>
    </row>
    <row r="2013" ht="12.75">
      <c r="X2013" s="107"/>
    </row>
    <row r="2014" ht="12.75">
      <c r="X2014" s="107"/>
    </row>
    <row r="2015" ht="12.75">
      <c r="X2015" s="107"/>
    </row>
    <row r="2016" ht="12.75">
      <c r="X2016" s="107"/>
    </row>
    <row r="2017" ht="12.75">
      <c r="X2017" s="107"/>
    </row>
    <row r="2018" ht="12.75">
      <c r="X2018" s="107"/>
    </row>
    <row r="2019" ht="12.75">
      <c r="X2019" s="107"/>
    </row>
    <row r="2020" ht="12.75">
      <c r="X2020" s="107"/>
    </row>
    <row r="2021" ht="12.75">
      <c r="X2021" s="107"/>
    </row>
    <row r="2022" ht="12.75">
      <c r="X2022" s="107"/>
    </row>
    <row r="2023" ht="12.75">
      <c r="X2023" s="107"/>
    </row>
    <row r="2024" ht="12.75">
      <c r="X2024" s="107"/>
    </row>
    <row r="2025" ht="12.75">
      <c r="X2025" s="107"/>
    </row>
    <row r="2026" ht="12.75">
      <c r="X2026" s="107"/>
    </row>
    <row r="2027" ht="12.75">
      <c r="X2027" s="107"/>
    </row>
    <row r="2028" ht="12.75">
      <c r="X2028" s="107"/>
    </row>
    <row r="2029" ht="12.75">
      <c r="X2029" s="107"/>
    </row>
    <row r="2030" ht="12.75">
      <c r="X2030" s="107"/>
    </row>
    <row r="2031" ht="12.75">
      <c r="X2031" s="107"/>
    </row>
    <row r="2032" ht="12.75">
      <c r="X2032" s="107"/>
    </row>
    <row r="2033" ht="12.75">
      <c r="X2033" s="107"/>
    </row>
    <row r="2034" ht="12.75">
      <c r="X2034" s="107"/>
    </row>
    <row r="2035" ht="12.75">
      <c r="X2035" s="107"/>
    </row>
    <row r="2036" ht="12.75">
      <c r="X2036" s="107"/>
    </row>
    <row r="2037" ht="12.75">
      <c r="X2037" s="107"/>
    </row>
    <row r="2038" ht="12.75">
      <c r="X2038" s="107"/>
    </row>
    <row r="2039" ht="12.75">
      <c r="X2039" s="107"/>
    </row>
    <row r="2040" ht="12.75">
      <c r="X2040" s="107"/>
    </row>
    <row r="2041" ht="12.75">
      <c r="X2041" s="107"/>
    </row>
    <row r="2042" ht="12.75">
      <c r="X2042" s="107"/>
    </row>
    <row r="2043" ht="12.75">
      <c r="X2043" s="107"/>
    </row>
    <row r="2044" ht="12.75">
      <c r="X2044" s="107"/>
    </row>
    <row r="2045" ht="12.75">
      <c r="X2045" s="107"/>
    </row>
    <row r="2046" ht="12.75">
      <c r="X2046" s="107"/>
    </row>
    <row r="2047" ht="12.75">
      <c r="X2047" s="107"/>
    </row>
    <row r="2048" ht="12.75">
      <c r="X2048" s="107"/>
    </row>
    <row r="2049" ht="12.75">
      <c r="X2049" s="107"/>
    </row>
    <row r="2050" ht="12.75">
      <c r="X2050" s="107"/>
    </row>
    <row r="2051" ht="12.75">
      <c r="X2051" s="107"/>
    </row>
    <row r="2052" ht="12.75">
      <c r="X2052" s="107"/>
    </row>
    <row r="2053" ht="12.75">
      <c r="X2053" s="107"/>
    </row>
    <row r="2054" ht="12.75">
      <c r="X2054" s="107"/>
    </row>
    <row r="2055" ht="12.75">
      <c r="X2055" s="107"/>
    </row>
    <row r="2056" ht="12.75">
      <c r="X2056" s="107"/>
    </row>
    <row r="2057" ht="12.75">
      <c r="X2057" s="107"/>
    </row>
    <row r="2058" ht="12.75">
      <c r="X2058" s="107"/>
    </row>
    <row r="2059" ht="12.75">
      <c r="X2059" s="107"/>
    </row>
    <row r="2060" ht="12.75">
      <c r="X2060" s="107"/>
    </row>
    <row r="2061" ht="12.75">
      <c r="X2061" s="107"/>
    </row>
    <row r="2062" ht="12.75">
      <c r="X2062" s="107"/>
    </row>
    <row r="2063" ht="12.75">
      <c r="X2063" s="107"/>
    </row>
    <row r="2064" ht="12.75">
      <c r="X2064" s="107"/>
    </row>
    <row r="2065" ht="12.75">
      <c r="X2065" s="107"/>
    </row>
    <row r="2066" ht="12.75">
      <c r="X2066" s="107"/>
    </row>
    <row r="2067" ht="12.75">
      <c r="X2067" s="107"/>
    </row>
    <row r="2068" ht="12.75">
      <c r="X2068" s="107"/>
    </row>
    <row r="2069" ht="12.75">
      <c r="X2069" s="107"/>
    </row>
    <row r="2070" ht="12.75">
      <c r="X2070" s="107"/>
    </row>
    <row r="2071" ht="12.75">
      <c r="X2071" s="107"/>
    </row>
    <row r="2072" ht="12.75">
      <c r="X2072" s="107"/>
    </row>
    <row r="2073" ht="12.75">
      <c r="X2073" s="107"/>
    </row>
    <row r="2074" ht="12.75">
      <c r="X2074" s="107"/>
    </row>
    <row r="2075" ht="12.75">
      <c r="X2075" s="107"/>
    </row>
    <row r="2076" ht="12.75">
      <c r="X2076" s="107"/>
    </row>
    <row r="2077" ht="12.75">
      <c r="X2077" s="107"/>
    </row>
    <row r="2078" ht="12.75">
      <c r="X2078" s="107"/>
    </row>
    <row r="2079" ht="12.75">
      <c r="X2079" s="107"/>
    </row>
    <row r="2080" ht="12.75">
      <c r="X2080" s="107"/>
    </row>
    <row r="2081" ht="12.75">
      <c r="X2081" s="107"/>
    </row>
    <row r="2082" ht="12.75">
      <c r="X2082" s="107"/>
    </row>
    <row r="2083" ht="12.75">
      <c r="X2083" s="107"/>
    </row>
    <row r="2084" ht="12.75">
      <c r="X2084" s="107"/>
    </row>
    <row r="2085" ht="12.75">
      <c r="X2085" s="107"/>
    </row>
    <row r="2086" ht="12.75">
      <c r="X2086" s="107"/>
    </row>
    <row r="2087" ht="12.75">
      <c r="X2087" s="107"/>
    </row>
    <row r="2088" ht="12.75">
      <c r="X2088" s="107"/>
    </row>
    <row r="2089" ht="12.75">
      <c r="X2089" s="107"/>
    </row>
    <row r="2090" ht="12.75">
      <c r="X2090" s="107"/>
    </row>
    <row r="2091" ht="12.75">
      <c r="X2091" s="107"/>
    </row>
    <row r="2092" ht="12.75">
      <c r="X2092" s="107"/>
    </row>
    <row r="2093" ht="12.75">
      <c r="X2093" s="107"/>
    </row>
    <row r="2094" ht="12.75">
      <c r="X2094" s="107"/>
    </row>
    <row r="2095" ht="12.75">
      <c r="X2095" s="107"/>
    </row>
    <row r="2096" ht="12.75">
      <c r="X2096" s="107"/>
    </row>
    <row r="2097" ht="12.75">
      <c r="X2097" s="107"/>
    </row>
    <row r="2098" ht="12.75">
      <c r="X2098" s="107"/>
    </row>
    <row r="2099" ht="12.75">
      <c r="X2099" s="107"/>
    </row>
    <row r="2100" ht="12.75">
      <c r="X2100" s="107"/>
    </row>
    <row r="2101" ht="12.75">
      <c r="X2101" s="107"/>
    </row>
    <row r="2102" ht="12.75">
      <c r="X2102" s="107"/>
    </row>
    <row r="2103" ht="12.75">
      <c r="X2103" s="107"/>
    </row>
    <row r="2104" ht="12.75">
      <c r="X2104" s="107"/>
    </row>
    <row r="2105" ht="12.75">
      <c r="X2105" s="107"/>
    </row>
    <row r="2106" ht="12.75">
      <c r="X2106" s="107"/>
    </row>
    <row r="2107" ht="12.75">
      <c r="X2107" s="107"/>
    </row>
    <row r="2108" ht="12.75">
      <c r="X2108" s="107"/>
    </row>
    <row r="2109" ht="12.75">
      <c r="X2109" s="107"/>
    </row>
    <row r="2110" ht="12.75">
      <c r="X2110" s="107"/>
    </row>
    <row r="2111" ht="12.75">
      <c r="X2111" s="107"/>
    </row>
    <row r="2112" ht="12.75">
      <c r="X2112" s="107"/>
    </row>
    <row r="2113" ht="12.75">
      <c r="X2113" s="107"/>
    </row>
    <row r="2114" ht="12.75">
      <c r="X2114" s="107"/>
    </row>
    <row r="2115" ht="12.75">
      <c r="X2115" s="107"/>
    </row>
    <row r="2116" ht="12.75">
      <c r="X2116" s="107"/>
    </row>
    <row r="2117" ht="12.75">
      <c r="X2117" s="107"/>
    </row>
    <row r="2118" ht="12.75">
      <c r="X2118" s="107"/>
    </row>
    <row r="2119" ht="12.75">
      <c r="X2119" s="107"/>
    </row>
    <row r="2120" ht="12.75">
      <c r="X2120" s="107"/>
    </row>
    <row r="2121" ht="12.75">
      <c r="X2121" s="107"/>
    </row>
    <row r="2122" ht="12.75">
      <c r="X2122" s="107"/>
    </row>
    <row r="2123" ht="12.75">
      <c r="X2123" s="107"/>
    </row>
    <row r="2124" ht="12.75">
      <c r="X2124" s="107"/>
    </row>
    <row r="2125" ht="12.75">
      <c r="X2125" s="107"/>
    </row>
    <row r="2126" ht="12.75">
      <c r="X2126" s="107"/>
    </row>
    <row r="2127" ht="12.75">
      <c r="X2127" s="107"/>
    </row>
    <row r="2128" ht="12.75">
      <c r="X2128" s="107"/>
    </row>
    <row r="2129" ht="12.75">
      <c r="X2129" s="107"/>
    </row>
    <row r="2130" ht="12.75">
      <c r="X2130" s="107"/>
    </row>
    <row r="2131" ht="12.75">
      <c r="X2131" s="107"/>
    </row>
    <row r="2132" ht="12.75">
      <c r="X2132" s="107"/>
    </row>
    <row r="2133" ht="12.75">
      <c r="X2133" s="107"/>
    </row>
    <row r="2134" ht="12.75">
      <c r="X2134" s="107"/>
    </row>
    <row r="2135" ht="12.75">
      <c r="X2135" s="107"/>
    </row>
    <row r="2136" ht="12.75">
      <c r="X2136" s="107"/>
    </row>
    <row r="2137" ht="12.75">
      <c r="X2137" s="107"/>
    </row>
    <row r="2138" ht="12.75">
      <c r="X2138" s="107"/>
    </row>
    <row r="2139" ht="12.75">
      <c r="X2139" s="107"/>
    </row>
    <row r="2140" ht="12.75">
      <c r="X2140" s="107"/>
    </row>
    <row r="2141" ht="12.75">
      <c r="X2141" s="107"/>
    </row>
    <row r="2142" ht="12.75">
      <c r="X2142" s="107"/>
    </row>
    <row r="2143" ht="12.75">
      <c r="X2143" s="107"/>
    </row>
    <row r="2144" ht="12.75">
      <c r="X2144" s="107"/>
    </row>
    <row r="2145" ht="12.75">
      <c r="X2145" s="107"/>
    </row>
    <row r="2146" ht="12.75">
      <c r="X2146" s="107"/>
    </row>
    <row r="2147" ht="12.75">
      <c r="X2147" s="107"/>
    </row>
    <row r="2148" ht="12.75">
      <c r="X2148" s="107"/>
    </row>
    <row r="2149" ht="12.75">
      <c r="X2149" s="107"/>
    </row>
    <row r="2150" ht="12.75">
      <c r="X2150" s="107"/>
    </row>
    <row r="2151" ht="12.75">
      <c r="X2151" s="107"/>
    </row>
    <row r="2152" ht="12.75">
      <c r="X2152" s="107"/>
    </row>
    <row r="2153" ht="12.75">
      <c r="X2153" s="107"/>
    </row>
    <row r="2154" ht="12.75">
      <c r="X2154" s="107"/>
    </row>
    <row r="2155" ht="12.75">
      <c r="X2155" s="107"/>
    </row>
    <row r="2156" ht="12.75">
      <c r="X2156" s="107"/>
    </row>
    <row r="2157" ht="12.75">
      <c r="X2157" s="107"/>
    </row>
    <row r="2158" ht="12.75">
      <c r="X2158" s="107"/>
    </row>
    <row r="2159" ht="12.75">
      <c r="X2159" s="107"/>
    </row>
    <row r="2160" ht="12.75">
      <c r="X2160" s="107"/>
    </row>
    <row r="2161" ht="12.75">
      <c r="X2161" s="107"/>
    </row>
    <row r="2162" ht="12.75">
      <c r="X2162" s="107"/>
    </row>
    <row r="2163" ht="12.75">
      <c r="X2163" s="107"/>
    </row>
    <row r="2164" ht="12.75">
      <c r="X2164" s="107"/>
    </row>
    <row r="2165" ht="12.75">
      <c r="X2165" s="107"/>
    </row>
    <row r="2166" ht="12.75">
      <c r="X2166" s="107"/>
    </row>
    <row r="2167" ht="12.75">
      <c r="X2167" s="107"/>
    </row>
    <row r="2168" ht="12.75">
      <c r="X2168" s="107"/>
    </row>
    <row r="2169" ht="12.75">
      <c r="X2169" s="107"/>
    </row>
    <row r="2170" ht="12.75">
      <c r="X2170" s="107"/>
    </row>
    <row r="2171" ht="12.75">
      <c r="X2171" s="107"/>
    </row>
    <row r="2172" ht="12.75">
      <c r="X2172" s="107"/>
    </row>
    <row r="2173" ht="12.75">
      <c r="X2173" s="107"/>
    </row>
    <row r="2174" ht="12.75">
      <c r="X2174" s="107"/>
    </row>
    <row r="2175" ht="12.75">
      <c r="X2175" s="107"/>
    </row>
    <row r="2176" ht="12.75">
      <c r="X2176" s="107"/>
    </row>
    <row r="2177" ht="12.75">
      <c r="X2177" s="107"/>
    </row>
    <row r="2178" ht="12.75">
      <c r="X2178" s="107"/>
    </row>
    <row r="2179" ht="12.75">
      <c r="X2179" s="107"/>
    </row>
    <row r="2180" ht="12.75">
      <c r="X2180" s="107"/>
    </row>
    <row r="2181" ht="12.75">
      <c r="X2181" s="107"/>
    </row>
    <row r="2182" ht="12.75">
      <c r="X2182" s="107"/>
    </row>
    <row r="2183" ht="12.75">
      <c r="X2183" s="107"/>
    </row>
    <row r="2184" ht="12.75">
      <c r="X2184" s="107"/>
    </row>
    <row r="2185" ht="12.75">
      <c r="X2185" s="107"/>
    </row>
    <row r="2186" ht="12.75">
      <c r="X2186" s="107"/>
    </row>
    <row r="2187" ht="12.75">
      <c r="X2187" s="107"/>
    </row>
    <row r="2188" ht="12.75">
      <c r="X2188" s="107"/>
    </row>
    <row r="2189" ht="12.75">
      <c r="X2189" s="107"/>
    </row>
    <row r="2190" ht="12.75">
      <c r="X2190" s="107"/>
    </row>
    <row r="2191" ht="12.75">
      <c r="X2191" s="107"/>
    </row>
    <row r="2192" ht="12.75">
      <c r="X2192" s="107"/>
    </row>
    <row r="2193" ht="12.75">
      <c r="X2193" s="107"/>
    </row>
    <row r="2194" ht="12.75">
      <c r="X2194" s="107"/>
    </row>
    <row r="2195" ht="12.75">
      <c r="X2195" s="107"/>
    </row>
    <row r="2196" ht="12.75">
      <c r="X2196" s="107"/>
    </row>
    <row r="2197" ht="12.75">
      <c r="X2197" s="107"/>
    </row>
    <row r="2198" ht="12.75">
      <c r="X2198" s="107"/>
    </row>
    <row r="2199" ht="12.75">
      <c r="X2199" s="107"/>
    </row>
    <row r="2200" ht="12.75">
      <c r="X2200" s="107"/>
    </row>
    <row r="2201" ht="12.75">
      <c r="X2201" s="107"/>
    </row>
    <row r="2202" ht="12.75">
      <c r="X2202" s="107"/>
    </row>
    <row r="2203" ht="12.75">
      <c r="X2203" s="107"/>
    </row>
    <row r="2204" ht="12.75">
      <c r="X2204" s="107"/>
    </row>
    <row r="2205" ht="12.75">
      <c r="X2205" s="107"/>
    </row>
    <row r="2206" ht="12.75">
      <c r="X2206" s="107"/>
    </row>
    <row r="2207" ht="12.75">
      <c r="X2207" s="107"/>
    </row>
    <row r="2208" ht="12.75">
      <c r="X2208" s="107"/>
    </row>
    <row r="2209" ht="12.75">
      <c r="X2209" s="107"/>
    </row>
    <row r="2210" ht="12.75">
      <c r="X2210" s="107"/>
    </row>
    <row r="2211" ht="12.75">
      <c r="X2211" s="107"/>
    </row>
    <row r="2212" ht="12.75">
      <c r="X2212" s="107"/>
    </row>
    <row r="2213" ht="12.75">
      <c r="X2213" s="107"/>
    </row>
    <row r="2214" ht="12.75">
      <c r="X2214" s="107"/>
    </row>
    <row r="2215" ht="12.75">
      <c r="X2215" s="107"/>
    </row>
    <row r="2216" ht="12.75">
      <c r="X2216" s="107"/>
    </row>
    <row r="2217" ht="12.75">
      <c r="X2217" s="107"/>
    </row>
    <row r="2218" ht="12.75">
      <c r="X2218" s="107"/>
    </row>
    <row r="2219" ht="12.75">
      <c r="X2219" s="107"/>
    </row>
    <row r="2220" ht="12.75">
      <c r="X2220" s="107"/>
    </row>
    <row r="2221" ht="12.75">
      <c r="X2221" s="107"/>
    </row>
    <row r="2222" ht="12.75">
      <c r="X2222" s="107"/>
    </row>
    <row r="2223" ht="12.75">
      <c r="X2223" s="107"/>
    </row>
    <row r="2224" ht="12.75">
      <c r="X2224" s="107"/>
    </row>
    <row r="2225" ht="12.75">
      <c r="X2225" s="107"/>
    </row>
    <row r="2226" ht="12.75">
      <c r="X2226" s="107"/>
    </row>
    <row r="2227" ht="12.75">
      <c r="X2227" s="107"/>
    </row>
    <row r="2228" ht="12.75">
      <c r="X2228" s="107"/>
    </row>
    <row r="2229" ht="12.75">
      <c r="X2229" s="107"/>
    </row>
    <row r="2230" ht="12.75">
      <c r="X2230" s="107"/>
    </row>
    <row r="2231" ht="12.75">
      <c r="X2231" s="107"/>
    </row>
    <row r="2232" ht="12.75">
      <c r="X2232" s="107"/>
    </row>
    <row r="2233" ht="12.75">
      <c r="X2233" s="107"/>
    </row>
    <row r="2234" ht="12.75">
      <c r="X2234" s="107"/>
    </row>
    <row r="2235" ht="12.75">
      <c r="X2235" s="107"/>
    </row>
    <row r="2236" ht="12.75">
      <c r="X2236" s="107"/>
    </row>
    <row r="2237" ht="12.75">
      <c r="X2237" s="107"/>
    </row>
    <row r="2238" ht="12.75">
      <c r="X2238" s="107"/>
    </row>
    <row r="2239" ht="12.75">
      <c r="X2239" s="107"/>
    </row>
    <row r="2240" ht="12.75">
      <c r="X2240" s="107"/>
    </row>
    <row r="2241" ht="12.75">
      <c r="X2241" s="107"/>
    </row>
    <row r="2242" ht="12.75">
      <c r="X2242" s="107"/>
    </row>
    <row r="2243" ht="12.75">
      <c r="X2243" s="107"/>
    </row>
    <row r="2244" ht="12.75">
      <c r="X2244" s="107"/>
    </row>
    <row r="2245" ht="12.75">
      <c r="X2245" s="107"/>
    </row>
    <row r="2246" ht="12.75">
      <c r="X2246" s="107"/>
    </row>
    <row r="2247" ht="12.75">
      <c r="X2247" s="107"/>
    </row>
    <row r="2248" ht="12.75">
      <c r="X2248" s="107"/>
    </row>
    <row r="2249" ht="12.75">
      <c r="X2249" s="107"/>
    </row>
    <row r="2250" ht="12.75">
      <c r="X2250" s="107"/>
    </row>
    <row r="2251" ht="12.75">
      <c r="X2251" s="107"/>
    </row>
    <row r="2252" ht="12.75">
      <c r="X2252" s="107"/>
    </row>
    <row r="2253" ht="12.75">
      <c r="X2253" s="107"/>
    </row>
    <row r="2254" ht="12.75">
      <c r="X2254" s="107"/>
    </row>
    <row r="2255" ht="12.75">
      <c r="X2255" s="107"/>
    </row>
    <row r="2256" ht="12.75">
      <c r="X2256" s="107"/>
    </row>
    <row r="2257" ht="12.75">
      <c r="X2257" s="107"/>
    </row>
    <row r="2258" ht="12.75">
      <c r="X2258" s="107"/>
    </row>
    <row r="2259" ht="12.75">
      <c r="X2259" s="107"/>
    </row>
    <row r="2260" ht="12.75">
      <c r="X2260" s="107"/>
    </row>
    <row r="2261" ht="12.75">
      <c r="X2261" s="107"/>
    </row>
    <row r="2262" ht="12.75">
      <c r="X2262" s="107"/>
    </row>
    <row r="2263" ht="12.75">
      <c r="X2263" s="107"/>
    </row>
    <row r="2264" ht="12.75">
      <c r="X2264" s="107"/>
    </row>
    <row r="2265" ht="12.75">
      <c r="X2265" s="107"/>
    </row>
    <row r="2266" ht="12.75">
      <c r="X2266" s="107"/>
    </row>
    <row r="2267" ht="12.75">
      <c r="X2267" s="107"/>
    </row>
    <row r="2268" ht="12.75">
      <c r="X2268" s="107"/>
    </row>
    <row r="2269" ht="12.75">
      <c r="X2269" s="107"/>
    </row>
    <row r="2270" ht="12.75">
      <c r="X2270" s="107"/>
    </row>
    <row r="2271" ht="12.75">
      <c r="X2271" s="107"/>
    </row>
    <row r="2272" ht="12.75">
      <c r="X2272" s="107"/>
    </row>
    <row r="2273" ht="12.75">
      <c r="X2273" s="107"/>
    </row>
    <row r="2274" ht="12.75">
      <c r="X2274" s="107"/>
    </row>
    <row r="2275" ht="12.75">
      <c r="X2275" s="107"/>
    </row>
    <row r="2276" ht="12.75">
      <c r="X2276" s="107"/>
    </row>
    <row r="2277" ht="12.75">
      <c r="X2277" s="107"/>
    </row>
    <row r="2278" ht="12.75">
      <c r="X2278" s="107"/>
    </row>
    <row r="2279" ht="12.75">
      <c r="X2279" s="107"/>
    </row>
    <row r="2280" ht="12.75">
      <c r="X2280" s="107"/>
    </row>
    <row r="2281" ht="12.75">
      <c r="X2281" s="107"/>
    </row>
    <row r="2282" ht="12.75">
      <c r="X2282" s="107"/>
    </row>
    <row r="2283" ht="12.75">
      <c r="X2283" s="107"/>
    </row>
    <row r="2284" ht="12.75">
      <c r="X2284" s="107"/>
    </row>
    <row r="2285" ht="12.75">
      <c r="X2285" s="107"/>
    </row>
    <row r="2286" ht="12.75">
      <c r="X2286" s="107"/>
    </row>
    <row r="2287" ht="12.75">
      <c r="X2287" s="107"/>
    </row>
    <row r="2288" ht="12.75">
      <c r="X2288" s="107"/>
    </row>
    <row r="2289" ht="12.75">
      <c r="X2289" s="107"/>
    </row>
    <row r="2290" ht="12.75">
      <c r="X2290" s="107"/>
    </row>
    <row r="2291" ht="12.75">
      <c r="X2291" s="107"/>
    </row>
    <row r="2292" ht="12.75">
      <c r="X2292" s="107"/>
    </row>
    <row r="2293" ht="12.75">
      <c r="X2293" s="107"/>
    </row>
    <row r="2294" ht="12.75">
      <c r="X2294" s="107"/>
    </row>
    <row r="2295" ht="12.75">
      <c r="X2295" s="107"/>
    </row>
    <row r="2296" ht="12.75">
      <c r="X2296" s="107"/>
    </row>
    <row r="2297" ht="12.75">
      <c r="X2297" s="107"/>
    </row>
    <row r="2298" ht="12.75">
      <c r="X2298" s="107"/>
    </row>
    <row r="2299" ht="12.75">
      <c r="X2299" s="107"/>
    </row>
    <row r="2300" ht="12.75">
      <c r="X2300" s="107"/>
    </row>
    <row r="2301" ht="12.75">
      <c r="X2301" s="107"/>
    </row>
    <row r="2302" ht="12.75">
      <c r="X2302" s="107"/>
    </row>
    <row r="2303" ht="12.75">
      <c r="X2303" s="107"/>
    </row>
    <row r="2304" ht="12.75">
      <c r="X2304" s="107"/>
    </row>
    <row r="2305" ht="12.75">
      <c r="X2305" s="107"/>
    </row>
    <row r="2306" ht="12.75">
      <c r="X2306" s="107"/>
    </row>
    <row r="2307" ht="12.75">
      <c r="X2307" s="107"/>
    </row>
    <row r="2308" ht="12.75">
      <c r="X2308" s="107"/>
    </row>
    <row r="2309" ht="12.75">
      <c r="X2309" s="107"/>
    </row>
    <row r="2310" ht="12.75">
      <c r="X2310" s="107"/>
    </row>
    <row r="2311" ht="12.75">
      <c r="X2311" s="107"/>
    </row>
    <row r="2312" ht="12.75">
      <c r="X2312" s="107"/>
    </row>
    <row r="2313" ht="12.75">
      <c r="X2313" s="107"/>
    </row>
    <row r="2314" ht="12.75">
      <c r="X2314" s="107"/>
    </row>
    <row r="2315" ht="12.75">
      <c r="X2315" s="107"/>
    </row>
    <row r="2316" ht="12.75">
      <c r="X2316" s="107"/>
    </row>
    <row r="2317" ht="12.75">
      <c r="X2317" s="107"/>
    </row>
    <row r="2318" ht="12.75">
      <c r="X2318" s="107"/>
    </row>
    <row r="2319" ht="12.75">
      <c r="X2319" s="107"/>
    </row>
    <row r="2320" ht="12.75">
      <c r="X2320" s="107"/>
    </row>
    <row r="2321" ht="12.75">
      <c r="X2321" s="107"/>
    </row>
    <row r="2322" ht="12.75">
      <c r="X2322" s="107"/>
    </row>
    <row r="2323" ht="12.75">
      <c r="X2323" s="107"/>
    </row>
    <row r="2324" ht="12.75">
      <c r="X2324" s="107"/>
    </row>
    <row r="2325" ht="12.75">
      <c r="X2325" s="107"/>
    </row>
    <row r="2326" ht="12.75">
      <c r="X2326" s="107"/>
    </row>
    <row r="2327" ht="12.75">
      <c r="X2327" s="107"/>
    </row>
    <row r="2328" ht="12.75">
      <c r="X2328" s="107"/>
    </row>
    <row r="2329" ht="12.75">
      <c r="X2329" s="107"/>
    </row>
    <row r="2330" ht="12.75">
      <c r="X2330" s="107"/>
    </row>
    <row r="2331" ht="12.75">
      <c r="X2331" s="107"/>
    </row>
    <row r="2332" ht="12.75">
      <c r="X2332" s="107"/>
    </row>
    <row r="2333" ht="12.75">
      <c r="X2333" s="107"/>
    </row>
    <row r="2334" ht="12.75">
      <c r="X2334" s="107"/>
    </row>
    <row r="2335" ht="12.75">
      <c r="X2335" s="107"/>
    </row>
    <row r="2336" ht="12.75">
      <c r="X2336" s="107"/>
    </row>
    <row r="2337" ht="12.75">
      <c r="X2337" s="107"/>
    </row>
    <row r="2338" ht="12.75">
      <c r="X2338" s="107"/>
    </row>
    <row r="2339" ht="12.75">
      <c r="X2339" s="107"/>
    </row>
    <row r="2340" ht="12.75">
      <c r="X2340" s="107"/>
    </row>
    <row r="2341" ht="12.75">
      <c r="X2341" s="107"/>
    </row>
    <row r="2342" ht="12.75">
      <c r="X2342" s="107"/>
    </row>
    <row r="2343" ht="12.75">
      <c r="X2343" s="107"/>
    </row>
    <row r="2344" ht="12.75">
      <c r="X2344" s="107"/>
    </row>
    <row r="2345" ht="12.75">
      <c r="X2345" s="107"/>
    </row>
    <row r="2346" ht="12.75">
      <c r="X2346" s="107"/>
    </row>
    <row r="2347" ht="12.75">
      <c r="X2347" s="107"/>
    </row>
    <row r="2348" ht="12.75">
      <c r="X2348" s="107"/>
    </row>
    <row r="2349" ht="12.75">
      <c r="X2349" s="107"/>
    </row>
    <row r="2350" ht="12.75">
      <c r="X2350" s="107"/>
    </row>
    <row r="2351" ht="12.75">
      <c r="X2351" s="107"/>
    </row>
    <row r="2352" ht="12.75">
      <c r="X2352" s="107"/>
    </row>
    <row r="2353" ht="12.75">
      <c r="X2353" s="107"/>
    </row>
    <row r="2354" ht="12.75">
      <c r="X2354" s="107"/>
    </row>
    <row r="2355" ht="12.75">
      <c r="X2355" s="107"/>
    </row>
    <row r="2356" ht="12.75">
      <c r="X2356" s="107"/>
    </row>
    <row r="2357" ht="12.75">
      <c r="X2357" s="107"/>
    </row>
    <row r="2358" ht="12.75">
      <c r="X2358" s="107"/>
    </row>
    <row r="2359" ht="12.75">
      <c r="X2359" s="107"/>
    </row>
    <row r="2360" ht="12.75">
      <c r="X2360" s="107"/>
    </row>
    <row r="2361" ht="12.75">
      <c r="X2361" s="107"/>
    </row>
    <row r="2362" ht="12.75">
      <c r="X2362" s="107"/>
    </row>
    <row r="2363" ht="12.75">
      <c r="X2363" s="107"/>
    </row>
    <row r="2364" ht="12.75">
      <c r="X2364" s="107"/>
    </row>
    <row r="2365" ht="12.75">
      <c r="X2365" s="107"/>
    </row>
    <row r="2366" ht="12.75">
      <c r="X2366" s="107"/>
    </row>
    <row r="2367" ht="12.75">
      <c r="X2367" s="107"/>
    </row>
    <row r="2368" ht="12.75">
      <c r="X2368" s="107"/>
    </row>
    <row r="2369" ht="12.75">
      <c r="X2369" s="107"/>
    </row>
    <row r="2370" ht="12.75">
      <c r="X2370" s="107"/>
    </row>
    <row r="2371" ht="12.75">
      <c r="X2371" s="107"/>
    </row>
    <row r="2372" ht="12.75">
      <c r="X2372" s="107"/>
    </row>
    <row r="2373" ht="12.75">
      <c r="X2373" s="107"/>
    </row>
    <row r="2374" ht="12.75">
      <c r="X2374" s="107"/>
    </row>
    <row r="2375" ht="12.75">
      <c r="X2375" s="107"/>
    </row>
    <row r="2376" ht="12.75">
      <c r="X2376" s="107"/>
    </row>
    <row r="2377" ht="12.75">
      <c r="X2377" s="107"/>
    </row>
    <row r="2378" ht="12.75">
      <c r="X2378" s="107"/>
    </row>
    <row r="2379" ht="12.75">
      <c r="X2379" s="107"/>
    </row>
    <row r="2380" ht="12.75">
      <c r="X2380" s="107"/>
    </row>
    <row r="2381" ht="12.75">
      <c r="X2381" s="107"/>
    </row>
    <row r="2382" ht="12.75">
      <c r="X2382" s="107"/>
    </row>
    <row r="2383" ht="12.75">
      <c r="X2383" s="107"/>
    </row>
    <row r="2384" ht="12.75">
      <c r="X2384" s="107"/>
    </row>
    <row r="2385" ht="12.75">
      <c r="X2385" s="107"/>
    </row>
    <row r="2386" ht="12.75">
      <c r="X2386" s="107"/>
    </row>
    <row r="2387" ht="12.75">
      <c r="X2387" s="107"/>
    </row>
    <row r="2388" ht="12.75">
      <c r="X2388" s="107"/>
    </row>
    <row r="2389" ht="12.75">
      <c r="X2389" s="107"/>
    </row>
    <row r="2390" ht="12.75">
      <c r="X2390" s="107"/>
    </row>
    <row r="2391" ht="12.75">
      <c r="X2391" s="107"/>
    </row>
    <row r="2392" ht="12.75">
      <c r="X2392" s="107"/>
    </row>
    <row r="2393" ht="12.75">
      <c r="X2393" s="107"/>
    </row>
    <row r="2394" ht="12.75">
      <c r="X2394" s="107"/>
    </row>
    <row r="2395" ht="12.75">
      <c r="X2395" s="107"/>
    </row>
    <row r="2396" ht="12.75">
      <c r="X2396" s="107"/>
    </row>
    <row r="2397" ht="12.75">
      <c r="X2397" s="107"/>
    </row>
    <row r="2398" ht="12.75">
      <c r="X2398" s="107"/>
    </row>
    <row r="2399" ht="12.75">
      <c r="X2399" s="107"/>
    </row>
    <row r="2400" ht="12.75">
      <c r="X2400" s="107"/>
    </row>
    <row r="2401" ht="12.75">
      <c r="X2401" s="107"/>
    </row>
    <row r="2402" ht="12.75">
      <c r="X2402" s="107"/>
    </row>
    <row r="2403" ht="12.75">
      <c r="X2403" s="107"/>
    </row>
    <row r="2404" ht="12.75">
      <c r="X2404" s="107"/>
    </row>
    <row r="2405" ht="12.75">
      <c r="X2405" s="107"/>
    </row>
    <row r="2406" ht="12.75">
      <c r="X2406" s="107"/>
    </row>
    <row r="2407" ht="12.75">
      <c r="X2407" s="107"/>
    </row>
    <row r="2408" ht="12.75">
      <c r="X2408" s="107"/>
    </row>
    <row r="2409" ht="12.75">
      <c r="X2409" s="107"/>
    </row>
    <row r="2410" ht="12.75">
      <c r="X2410" s="107"/>
    </row>
    <row r="2411" ht="12.75">
      <c r="X2411" s="107"/>
    </row>
    <row r="2412" ht="12.75">
      <c r="X2412" s="107"/>
    </row>
    <row r="2413" ht="12.75">
      <c r="X2413" s="107"/>
    </row>
    <row r="2414" ht="12.75">
      <c r="X2414" s="107"/>
    </row>
    <row r="2415" ht="12.75">
      <c r="X2415" s="107"/>
    </row>
    <row r="2416" ht="12.75">
      <c r="X2416" s="107"/>
    </row>
    <row r="2417" ht="12.75">
      <c r="X2417" s="107"/>
    </row>
    <row r="2418" ht="12.75">
      <c r="X2418" s="107"/>
    </row>
    <row r="2419" ht="12.75">
      <c r="X2419" s="107"/>
    </row>
    <row r="2420" ht="12.75">
      <c r="X2420" s="107"/>
    </row>
    <row r="2421" ht="12.75">
      <c r="X2421" s="107"/>
    </row>
    <row r="2422" ht="12.75">
      <c r="X2422" s="107"/>
    </row>
    <row r="2423" ht="12.75">
      <c r="X2423" s="107"/>
    </row>
    <row r="2424" ht="12.75">
      <c r="X2424" s="107"/>
    </row>
    <row r="2425" ht="12.75">
      <c r="X2425" s="107"/>
    </row>
    <row r="2426" ht="12.75">
      <c r="X2426" s="107"/>
    </row>
    <row r="2427" ht="12.75">
      <c r="X2427" s="107"/>
    </row>
    <row r="2428" ht="12.75">
      <c r="X2428" s="107"/>
    </row>
    <row r="2429" ht="12.75">
      <c r="X2429" s="107"/>
    </row>
    <row r="2430" ht="12.75">
      <c r="X2430" s="107"/>
    </row>
    <row r="2431" ht="12.75">
      <c r="X2431" s="107"/>
    </row>
    <row r="2432" ht="12.75">
      <c r="X2432" s="107"/>
    </row>
    <row r="2433" ht="12.75">
      <c r="X2433" s="107"/>
    </row>
    <row r="2434" ht="12.75">
      <c r="X2434" s="107"/>
    </row>
    <row r="2435" ht="12.75">
      <c r="X2435" s="107"/>
    </row>
    <row r="2436" ht="12.75">
      <c r="X2436" s="107"/>
    </row>
    <row r="2437" ht="12.75">
      <c r="X2437" s="107"/>
    </row>
    <row r="2438" ht="12.75">
      <c r="X2438" s="107"/>
    </row>
    <row r="2439" ht="12.75">
      <c r="X2439" s="107"/>
    </row>
    <row r="2440" ht="12.75">
      <c r="X2440" s="107"/>
    </row>
    <row r="2441" ht="12.75">
      <c r="X2441" s="107"/>
    </row>
    <row r="2442" ht="12.75">
      <c r="X2442" s="107"/>
    </row>
    <row r="2443" ht="12.75">
      <c r="X2443" s="107"/>
    </row>
    <row r="2444" ht="12.75">
      <c r="X2444" s="107"/>
    </row>
    <row r="2445" ht="12.75">
      <c r="X2445" s="107"/>
    </row>
    <row r="2446" ht="12.75">
      <c r="X2446" s="107"/>
    </row>
    <row r="2447" ht="12.75">
      <c r="X2447" s="107"/>
    </row>
    <row r="2448" ht="12.75">
      <c r="X2448" s="107"/>
    </row>
    <row r="2449" ht="12.75">
      <c r="X2449" s="107"/>
    </row>
    <row r="2450" ht="12.75">
      <c r="X2450" s="107"/>
    </row>
    <row r="2451" ht="12.75">
      <c r="X2451" s="107"/>
    </row>
    <row r="2452" ht="12.75">
      <c r="X2452" s="107"/>
    </row>
    <row r="2453" ht="12.75">
      <c r="X2453" s="107"/>
    </row>
    <row r="2454" ht="12.75">
      <c r="X2454" s="107"/>
    </row>
    <row r="2455" ht="12.75">
      <c r="X2455" s="107"/>
    </row>
    <row r="2456" ht="12.75">
      <c r="X2456" s="107"/>
    </row>
    <row r="2457" ht="12.75">
      <c r="X2457" s="107"/>
    </row>
    <row r="2458" ht="12.75">
      <c r="X2458" s="107"/>
    </row>
    <row r="2459" ht="12.75">
      <c r="X2459" s="107"/>
    </row>
    <row r="2460" ht="12.75">
      <c r="X2460" s="107"/>
    </row>
    <row r="2461" ht="12.75">
      <c r="X2461" s="107"/>
    </row>
    <row r="2462" ht="12.75">
      <c r="X2462" s="107"/>
    </row>
    <row r="2463" ht="12.75">
      <c r="X2463" s="107"/>
    </row>
    <row r="2464" ht="12.75">
      <c r="X2464" s="107"/>
    </row>
    <row r="2465" ht="12.75">
      <c r="X2465" s="107"/>
    </row>
    <row r="2466" ht="12.75">
      <c r="X2466" s="107"/>
    </row>
    <row r="2467" ht="12.75">
      <c r="X2467" s="107"/>
    </row>
    <row r="2468" ht="12.75">
      <c r="X2468" s="107"/>
    </row>
    <row r="2469" ht="12.75">
      <c r="X2469" s="107"/>
    </row>
    <row r="2470" ht="12.75">
      <c r="X2470" s="107"/>
    </row>
    <row r="2471" ht="12.75">
      <c r="X2471" s="107"/>
    </row>
    <row r="2472" ht="12.75">
      <c r="X2472" s="107"/>
    </row>
    <row r="2473" ht="12.75">
      <c r="X2473" s="107"/>
    </row>
    <row r="2474" ht="12.75">
      <c r="X2474" s="107"/>
    </row>
    <row r="2475" ht="12.75">
      <c r="X2475" s="107"/>
    </row>
    <row r="2476" ht="12.75">
      <c r="X2476" s="107"/>
    </row>
    <row r="2477" ht="12.75">
      <c r="X2477" s="107"/>
    </row>
    <row r="2478" ht="12.75">
      <c r="X2478" s="107"/>
    </row>
    <row r="2479" ht="12.75">
      <c r="X2479" s="107"/>
    </row>
    <row r="2480" ht="12.75">
      <c r="X2480" s="107"/>
    </row>
    <row r="2481" ht="12.75">
      <c r="X2481" s="107"/>
    </row>
    <row r="2482" ht="12.75">
      <c r="X2482" s="107"/>
    </row>
    <row r="2483" ht="12.75">
      <c r="X2483" s="107"/>
    </row>
    <row r="2484" ht="12.75">
      <c r="X2484" s="107"/>
    </row>
    <row r="2485" ht="12.75">
      <c r="X2485" s="107"/>
    </row>
    <row r="2486" ht="12.75">
      <c r="X2486" s="107"/>
    </row>
    <row r="2487" ht="12.75">
      <c r="X2487" s="107"/>
    </row>
    <row r="2488" ht="12.75">
      <c r="X2488" s="107"/>
    </row>
    <row r="2489" ht="12.75">
      <c r="X2489" s="107"/>
    </row>
    <row r="2490" ht="12.75">
      <c r="X2490" s="107"/>
    </row>
    <row r="2491" ht="12.75">
      <c r="X2491" s="107"/>
    </row>
    <row r="2492" ht="12.75">
      <c r="X2492" s="107"/>
    </row>
    <row r="2493" ht="12.75">
      <c r="X2493" s="107"/>
    </row>
    <row r="2494" ht="12.75">
      <c r="X2494" s="107"/>
    </row>
    <row r="2495" ht="12.75">
      <c r="X2495" s="107"/>
    </row>
    <row r="2496" ht="12.75">
      <c r="X2496" s="107"/>
    </row>
    <row r="2497" ht="12.75">
      <c r="X2497" s="107"/>
    </row>
    <row r="2498" ht="12.75">
      <c r="X2498" s="107"/>
    </row>
    <row r="2499" ht="12.75">
      <c r="X2499" s="107"/>
    </row>
    <row r="2500" ht="12.75">
      <c r="X2500" s="107"/>
    </row>
    <row r="2501" ht="12.75">
      <c r="X2501" s="107"/>
    </row>
    <row r="2502" ht="12.75">
      <c r="X2502" s="107"/>
    </row>
    <row r="2503" ht="12.75">
      <c r="X2503" s="107"/>
    </row>
    <row r="2504" ht="12.75">
      <c r="X2504" s="107"/>
    </row>
    <row r="2505" ht="12.75">
      <c r="X2505" s="107"/>
    </row>
    <row r="2506" ht="12.75">
      <c r="X2506" s="107"/>
    </row>
    <row r="2507" ht="12.75">
      <c r="X2507" s="107"/>
    </row>
    <row r="2508" ht="12.75">
      <c r="X2508" s="107"/>
    </row>
    <row r="2509" ht="12.75">
      <c r="X2509" s="107"/>
    </row>
    <row r="2510" ht="12.75">
      <c r="X2510" s="107"/>
    </row>
    <row r="2511" ht="12.75">
      <c r="X2511" s="107"/>
    </row>
    <row r="2512" ht="12.75">
      <c r="X2512" s="107"/>
    </row>
    <row r="2513" ht="12.75">
      <c r="X2513" s="107"/>
    </row>
    <row r="2514" ht="12.75">
      <c r="X2514" s="107"/>
    </row>
    <row r="2515" ht="12.75">
      <c r="X2515" s="107"/>
    </row>
    <row r="2516" ht="12.75">
      <c r="X2516" s="107"/>
    </row>
    <row r="2517" ht="12.75">
      <c r="X2517" s="107"/>
    </row>
    <row r="2518" ht="12.75">
      <c r="X2518" s="107"/>
    </row>
    <row r="2519" ht="12.75">
      <c r="X2519" s="107"/>
    </row>
    <row r="2520" ht="12.75">
      <c r="X2520" s="107"/>
    </row>
    <row r="2521" ht="12.75">
      <c r="X2521" s="107"/>
    </row>
    <row r="2522" ht="12.75">
      <c r="X2522" s="107"/>
    </row>
    <row r="2523" ht="12.75">
      <c r="X2523" s="107"/>
    </row>
    <row r="2524" ht="12.75">
      <c r="X2524" s="107"/>
    </row>
    <row r="2525" ht="12.75">
      <c r="X2525" s="107"/>
    </row>
    <row r="2526" ht="12.75">
      <c r="X2526" s="107"/>
    </row>
    <row r="2527" ht="12.75">
      <c r="X2527" s="107"/>
    </row>
    <row r="2528" ht="12.75">
      <c r="X2528" s="107"/>
    </row>
    <row r="2529" ht="12.75">
      <c r="X2529" s="107"/>
    </row>
    <row r="2530" ht="12.75">
      <c r="X2530" s="107"/>
    </row>
    <row r="2531" ht="12.75">
      <c r="X2531" s="107"/>
    </row>
    <row r="2532" ht="12.75">
      <c r="X2532" s="107"/>
    </row>
    <row r="2533" ht="12.75">
      <c r="X2533" s="107"/>
    </row>
    <row r="2534" ht="12.75">
      <c r="X2534" s="107"/>
    </row>
    <row r="2535" ht="12.75">
      <c r="X2535" s="107"/>
    </row>
    <row r="2536" ht="12.75">
      <c r="X2536" s="107"/>
    </row>
    <row r="2537" ht="12.75">
      <c r="X2537" s="107"/>
    </row>
    <row r="2538" ht="12.75">
      <c r="X2538" s="107"/>
    </row>
    <row r="2539" ht="12.75">
      <c r="X2539" s="107"/>
    </row>
    <row r="2540" ht="12.75">
      <c r="X2540" s="107"/>
    </row>
    <row r="2541" ht="12.75">
      <c r="X2541" s="107"/>
    </row>
    <row r="2542" ht="12.75">
      <c r="X2542" s="107"/>
    </row>
    <row r="2543" ht="12.75">
      <c r="X2543" s="107"/>
    </row>
    <row r="2544" ht="12.75">
      <c r="X2544" s="107"/>
    </row>
    <row r="2545" ht="12.75">
      <c r="X2545" s="107"/>
    </row>
    <row r="2546" ht="12.75">
      <c r="X2546" s="107"/>
    </row>
    <row r="2547" ht="12.75">
      <c r="X2547" s="107"/>
    </row>
    <row r="2548" ht="12.75">
      <c r="X2548" s="107"/>
    </row>
    <row r="2549" ht="12.75">
      <c r="X2549" s="107"/>
    </row>
    <row r="2550" ht="12.75">
      <c r="X2550" s="107"/>
    </row>
    <row r="2551" ht="12.75">
      <c r="X2551" s="107"/>
    </row>
    <row r="2552" ht="12.75">
      <c r="X2552" s="107"/>
    </row>
    <row r="2553" ht="12.75">
      <c r="X2553" s="107"/>
    </row>
    <row r="2554" ht="12.75">
      <c r="X2554" s="107"/>
    </row>
    <row r="2555" ht="12.75">
      <c r="X2555" s="107"/>
    </row>
    <row r="2556" ht="12.75">
      <c r="X2556" s="107"/>
    </row>
    <row r="2557" ht="12.75">
      <c r="X2557" s="107"/>
    </row>
    <row r="2558" ht="12.75">
      <c r="X2558" s="107"/>
    </row>
    <row r="2559" ht="12.75">
      <c r="X2559" s="107"/>
    </row>
    <row r="2560" ht="12.75">
      <c r="X2560" s="107"/>
    </row>
    <row r="2561" ht="12.75">
      <c r="X2561" s="107"/>
    </row>
    <row r="2562" ht="12.75">
      <c r="X2562" s="107"/>
    </row>
    <row r="2563" ht="12.75">
      <c r="X2563" s="107"/>
    </row>
    <row r="2564" ht="12.75">
      <c r="X2564" s="107"/>
    </row>
    <row r="2565" ht="12.75">
      <c r="X2565" s="107"/>
    </row>
    <row r="2566" ht="12.75">
      <c r="X2566" s="107"/>
    </row>
    <row r="2567" ht="12.75">
      <c r="X2567" s="107"/>
    </row>
    <row r="2568" ht="12.75">
      <c r="X2568" s="107"/>
    </row>
    <row r="2569" ht="12.75">
      <c r="X2569" s="107"/>
    </row>
    <row r="2570" ht="12.75">
      <c r="X2570" s="107"/>
    </row>
    <row r="2571" ht="12.75">
      <c r="X2571" s="107"/>
    </row>
    <row r="2572" ht="12.75">
      <c r="X2572" s="107"/>
    </row>
    <row r="2573" ht="12.75">
      <c r="X2573" s="107"/>
    </row>
    <row r="2574" ht="12.75">
      <c r="X2574" s="107"/>
    </row>
    <row r="2575" ht="12.75">
      <c r="X2575" s="107"/>
    </row>
    <row r="2576" ht="12.75">
      <c r="X2576" s="107"/>
    </row>
    <row r="2577" ht="12.75">
      <c r="X2577" s="107"/>
    </row>
    <row r="2578" ht="12.75">
      <c r="X2578" s="107"/>
    </row>
    <row r="2579" ht="12.75">
      <c r="X2579" s="107"/>
    </row>
    <row r="2580" ht="12.75">
      <c r="X2580" s="107"/>
    </row>
    <row r="2581" ht="12.75">
      <c r="X2581" s="107"/>
    </row>
    <row r="2582" ht="12.75">
      <c r="X2582" s="107"/>
    </row>
    <row r="2583" ht="12.75">
      <c r="X2583" s="107"/>
    </row>
    <row r="2584" ht="12.75">
      <c r="X2584" s="107"/>
    </row>
    <row r="2585" ht="12.75">
      <c r="X2585" s="107"/>
    </row>
    <row r="2586" ht="12.75">
      <c r="X2586" s="107"/>
    </row>
    <row r="2587" ht="12.75">
      <c r="X2587" s="107"/>
    </row>
    <row r="2588" ht="12.75">
      <c r="X2588" s="107"/>
    </row>
    <row r="2589" ht="12.75">
      <c r="X2589" s="107"/>
    </row>
    <row r="2590" ht="12.75">
      <c r="X2590" s="107"/>
    </row>
    <row r="2591" ht="12.75">
      <c r="X2591" s="107"/>
    </row>
    <row r="2592" ht="12.75">
      <c r="X2592" s="107"/>
    </row>
    <row r="2593" ht="12.75">
      <c r="X2593" s="107"/>
    </row>
    <row r="2594" ht="12.75">
      <c r="X2594" s="107"/>
    </row>
    <row r="2595" ht="12.75">
      <c r="X2595" s="107"/>
    </row>
    <row r="2596" ht="12.75">
      <c r="X2596" s="107"/>
    </row>
    <row r="2597" ht="12.75">
      <c r="X2597" s="107"/>
    </row>
    <row r="2598" ht="12.75">
      <c r="X2598" s="107"/>
    </row>
    <row r="2599" ht="12.75">
      <c r="X2599" s="107"/>
    </row>
    <row r="2600" ht="12.75">
      <c r="X2600" s="107"/>
    </row>
    <row r="2601" ht="12.75">
      <c r="X2601" s="107"/>
    </row>
    <row r="2602" ht="12.75">
      <c r="X2602" s="107"/>
    </row>
    <row r="2603" ht="12.75">
      <c r="X2603" s="107"/>
    </row>
    <row r="2604" ht="12.75">
      <c r="X2604" s="107"/>
    </row>
    <row r="2605" ht="12.75">
      <c r="X2605" s="107"/>
    </row>
    <row r="2606" ht="12.75">
      <c r="X2606" s="107"/>
    </row>
    <row r="2607" ht="12.75">
      <c r="X2607" s="107"/>
    </row>
    <row r="2608" ht="12.75">
      <c r="X2608" s="107"/>
    </row>
    <row r="2609" ht="12.75">
      <c r="X2609" s="107"/>
    </row>
    <row r="2610" ht="12.75">
      <c r="X2610" s="107"/>
    </row>
    <row r="2611" ht="12.75">
      <c r="X2611" s="107"/>
    </row>
    <row r="2612" ht="12.75">
      <c r="X2612" s="107"/>
    </row>
    <row r="2613" ht="12.75">
      <c r="X2613" s="107"/>
    </row>
    <row r="2614" ht="12.75">
      <c r="X2614" s="107"/>
    </row>
    <row r="2615" ht="12.75">
      <c r="X2615" s="107"/>
    </row>
    <row r="2616" ht="12.75">
      <c r="X2616" s="107"/>
    </row>
    <row r="2617" ht="12.75">
      <c r="X2617" s="107"/>
    </row>
    <row r="2618" ht="12.75">
      <c r="X2618" s="107"/>
    </row>
    <row r="2619" ht="12.75">
      <c r="X2619" s="107"/>
    </row>
    <row r="2620" ht="12.75">
      <c r="X2620" s="107"/>
    </row>
    <row r="2621" ht="12.75">
      <c r="X2621" s="107"/>
    </row>
    <row r="2622" ht="12.75">
      <c r="X2622" s="107"/>
    </row>
    <row r="2623" ht="12.75">
      <c r="X2623" s="107"/>
    </row>
    <row r="2624" ht="12.75">
      <c r="X2624" s="107"/>
    </row>
    <row r="2625" ht="12.75">
      <c r="X2625" s="107"/>
    </row>
    <row r="2626" ht="12.75">
      <c r="X2626" s="107"/>
    </row>
    <row r="2627" ht="12.75">
      <c r="X2627" s="107"/>
    </row>
    <row r="2628" ht="12.75">
      <c r="X2628" s="107"/>
    </row>
    <row r="2629" ht="12.75">
      <c r="X2629" s="107"/>
    </row>
    <row r="2630" ht="12.75">
      <c r="X2630" s="107"/>
    </row>
    <row r="2631" ht="12.75">
      <c r="X2631" s="107"/>
    </row>
    <row r="2632" ht="12.75">
      <c r="X2632" s="107"/>
    </row>
    <row r="2633" ht="12.75">
      <c r="X2633" s="107"/>
    </row>
    <row r="2634" ht="12.75">
      <c r="X2634" s="107"/>
    </row>
    <row r="2635" ht="12.75">
      <c r="X2635" s="107"/>
    </row>
    <row r="2636" ht="12.75">
      <c r="X2636" s="107"/>
    </row>
    <row r="2637" ht="12.75">
      <c r="X2637" s="107"/>
    </row>
    <row r="2638" ht="12.75">
      <c r="X2638" s="107"/>
    </row>
    <row r="2639" ht="12.75">
      <c r="X2639" s="107"/>
    </row>
    <row r="2640" ht="12.75">
      <c r="X2640" s="107"/>
    </row>
    <row r="2641" ht="12.75">
      <c r="X2641" s="107"/>
    </row>
    <row r="2642" ht="12.75">
      <c r="X2642" s="107"/>
    </row>
    <row r="2643" ht="12.75">
      <c r="X2643" s="107"/>
    </row>
    <row r="2644" ht="12.75">
      <c r="X2644" s="107"/>
    </row>
    <row r="2645" ht="12.75">
      <c r="X2645" s="107"/>
    </row>
    <row r="2646" ht="12.75">
      <c r="X2646" s="107"/>
    </row>
    <row r="2647" ht="12.75">
      <c r="X2647" s="107"/>
    </row>
    <row r="2648" ht="12.75">
      <c r="X2648" s="107"/>
    </row>
    <row r="2649" ht="12.75">
      <c r="X2649" s="107"/>
    </row>
    <row r="2650" ht="12.75">
      <c r="X2650" s="107"/>
    </row>
    <row r="2651" ht="12.75">
      <c r="X2651" s="107"/>
    </row>
    <row r="2652" ht="12.75">
      <c r="X2652" s="107"/>
    </row>
    <row r="2653" ht="12.75">
      <c r="X2653" s="107"/>
    </row>
    <row r="2654" ht="12.75">
      <c r="X2654" s="107"/>
    </row>
    <row r="2655" ht="12.75">
      <c r="X2655" s="107"/>
    </row>
    <row r="2656" ht="12.75">
      <c r="X2656" s="107"/>
    </row>
    <row r="2657" ht="12.75">
      <c r="X2657" s="107"/>
    </row>
    <row r="2658" ht="12.75">
      <c r="X2658" s="107"/>
    </row>
    <row r="2659" ht="12.75">
      <c r="X2659" s="107"/>
    </row>
    <row r="2660" ht="12.75">
      <c r="X2660" s="107"/>
    </row>
    <row r="2661" ht="12.75">
      <c r="X2661" s="107"/>
    </row>
    <row r="2662" ht="12.75">
      <c r="X2662" s="107"/>
    </row>
    <row r="2663" ht="12.75">
      <c r="X2663" s="107"/>
    </row>
    <row r="2664" ht="12.75">
      <c r="X2664" s="107"/>
    </row>
    <row r="2665" ht="12.75">
      <c r="X2665" s="107"/>
    </row>
    <row r="2666" ht="12.75">
      <c r="X2666" s="107"/>
    </row>
    <row r="2667" ht="12.75">
      <c r="X2667" s="107"/>
    </row>
    <row r="2668" ht="12.75">
      <c r="X2668" s="107"/>
    </row>
    <row r="2669" ht="12.75">
      <c r="X2669" s="107"/>
    </row>
    <row r="2670" ht="12.75">
      <c r="X2670" s="107"/>
    </row>
    <row r="2671" ht="12.75">
      <c r="X2671" s="107"/>
    </row>
    <row r="2672" ht="12.75">
      <c r="X2672" s="107"/>
    </row>
    <row r="2673" ht="12.75">
      <c r="X2673" s="107"/>
    </row>
    <row r="2674" ht="12.75">
      <c r="X2674" s="107"/>
    </row>
    <row r="2675" ht="12.75">
      <c r="X2675" s="107"/>
    </row>
    <row r="2676" ht="12.75">
      <c r="X2676" s="107"/>
    </row>
    <row r="2677" ht="12.75">
      <c r="X2677" s="107"/>
    </row>
    <row r="2678" ht="12.75">
      <c r="X2678" s="107"/>
    </row>
    <row r="2679" ht="12.75">
      <c r="X2679" s="107"/>
    </row>
    <row r="2680" ht="12.75">
      <c r="X2680" s="107"/>
    </row>
    <row r="2681" ht="12.75">
      <c r="X2681" s="107"/>
    </row>
    <row r="2682" ht="12.75">
      <c r="X2682" s="107"/>
    </row>
    <row r="2683" ht="12.75">
      <c r="X2683" s="107"/>
    </row>
    <row r="2684" ht="12.75">
      <c r="X2684" s="107"/>
    </row>
    <row r="2685" ht="12.75">
      <c r="X2685" s="107"/>
    </row>
    <row r="2686" ht="12.75">
      <c r="X2686" s="107"/>
    </row>
    <row r="2687" ht="12.75">
      <c r="X2687" s="107"/>
    </row>
    <row r="2688" ht="12.75">
      <c r="X2688" s="107"/>
    </row>
    <row r="2689" ht="12.75">
      <c r="X2689" s="107"/>
    </row>
    <row r="2690" ht="12.75">
      <c r="X2690" s="107"/>
    </row>
    <row r="2691" ht="12.75">
      <c r="X2691" s="107"/>
    </row>
    <row r="2692" ht="12.75">
      <c r="X2692" s="107"/>
    </row>
    <row r="2693" ht="12.75">
      <c r="X2693" s="107"/>
    </row>
    <row r="2694" ht="12.75">
      <c r="X2694" s="107"/>
    </row>
    <row r="2695" ht="12.75">
      <c r="X2695" s="107"/>
    </row>
    <row r="2696" ht="12.75">
      <c r="X2696" s="107"/>
    </row>
    <row r="2697" ht="12.75">
      <c r="X2697" s="107"/>
    </row>
    <row r="2698" ht="12.75">
      <c r="X2698" s="107"/>
    </row>
    <row r="2699" ht="12.75">
      <c r="X2699" s="107"/>
    </row>
    <row r="2700" ht="12.75">
      <c r="X2700" s="107"/>
    </row>
    <row r="2701" ht="12.75">
      <c r="X2701" s="107"/>
    </row>
    <row r="2702" ht="12.75">
      <c r="X2702" s="107"/>
    </row>
    <row r="2703" ht="12.75">
      <c r="X2703" s="107"/>
    </row>
    <row r="2704" ht="12.75">
      <c r="X2704" s="107"/>
    </row>
    <row r="2705" ht="12.75">
      <c r="X2705" s="107"/>
    </row>
    <row r="2706" ht="12.75">
      <c r="X2706" s="107"/>
    </row>
    <row r="2707" ht="12.75">
      <c r="X2707" s="107"/>
    </row>
    <row r="2708" ht="12.75">
      <c r="X2708" s="107"/>
    </row>
    <row r="2709" ht="12.75">
      <c r="X2709" s="107"/>
    </row>
    <row r="2710" ht="12.75">
      <c r="X2710" s="107"/>
    </row>
    <row r="2711" ht="12.75">
      <c r="X2711" s="107"/>
    </row>
    <row r="2712" ht="12.75">
      <c r="X2712" s="107"/>
    </row>
    <row r="2713" ht="12.75">
      <c r="X2713" s="107"/>
    </row>
    <row r="2714" ht="12.75">
      <c r="X2714" s="107"/>
    </row>
    <row r="2715" ht="12.75">
      <c r="X2715" s="107"/>
    </row>
    <row r="2716" ht="12.75">
      <c r="X2716" s="107"/>
    </row>
    <row r="2717" ht="12.75">
      <c r="X2717" s="107"/>
    </row>
    <row r="2718" ht="12.75">
      <c r="X2718" s="107"/>
    </row>
    <row r="2719" ht="12.75">
      <c r="X2719" s="107"/>
    </row>
    <row r="2720" ht="12.75">
      <c r="X2720" s="107"/>
    </row>
    <row r="2721" ht="12.75">
      <c r="X2721" s="107"/>
    </row>
    <row r="2722" ht="12.75">
      <c r="X2722" s="107"/>
    </row>
    <row r="2723" ht="12.75">
      <c r="X2723" s="107"/>
    </row>
    <row r="2724" ht="12.75">
      <c r="X2724" s="107"/>
    </row>
    <row r="2725" ht="12.75">
      <c r="X2725" s="107"/>
    </row>
    <row r="2726" ht="12.75">
      <c r="X2726" s="107"/>
    </row>
    <row r="2727" ht="12.75">
      <c r="X2727" s="107"/>
    </row>
    <row r="2728" ht="12.75">
      <c r="X2728" s="107"/>
    </row>
    <row r="2729" ht="12.75">
      <c r="X2729" s="107"/>
    </row>
    <row r="2730" ht="12.75">
      <c r="X2730" s="107"/>
    </row>
    <row r="2731" ht="12.75">
      <c r="X2731" s="107"/>
    </row>
    <row r="2732" ht="12.75">
      <c r="X2732" s="107"/>
    </row>
    <row r="2733" ht="12.75">
      <c r="X2733" s="107"/>
    </row>
    <row r="2734" ht="12.75">
      <c r="X2734" s="107"/>
    </row>
    <row r="2735" ht="12.75">
      <c r="X2735" s="107"/>
    </row>
    <row r="2736" ht="12.75">
      <c r="X2736" s="107"/>
    </row>
    <row r="2737" ht="12.75">
      <c r="X2737" s="107"/>
    </row>
    <row r="2738" ht="12.75">
      <c r="X2738" s="107"/>
    </row>
    <row r="2739" ht="12.75">
      <c r="X2739" s="107"/>
    </row>
    <row r="2740" ht="12.75">
      <c r="X2740" s="107"/>
    </row>
    <row r="2741" ht="12.75">
      <c r="X2741" s="107"/>
    </row>
    <row r="2742" ht="12.75">
      <c r="X2742" s="107"/>
    </row>
    <row r="2743" ht="12.75">
      <c r="X2743" s="107"/>
    </row>
    <row r="2744" ht="12.75">
      <c r="X2744" s="107"/>
    </row>
    <row r="2745" ht="12.75">
      <c r="X2745" s="107"/>
    </row>
    <row r="2746" ht="12.75">
      <c r="X2746" s="107"/>
    </row>
    <row r="2747" ht="12.75">
      <c r="X2747" s="107"/>
    </row>
    <row r="2748" ht="12.75">
      <c r="X2748" s="107"/>
    </row>
    <row r="2749" ht="12.75">
      <c r="X2749" s="107"/>
    </row>
    <row r="2750" ht="12.75">
      <c r="X2750" s="107"/>
    </row>
    <row r="2751" ht="12.75">
      <c r="X2751" s="107"/>
    </row>
    <row r="2752" ht="12.75">
      <c r="X2752" s="107"/>
    </row>
    <row r="2753" ht="12.75">
      <c r="X2753" s="107"/>
    </row>
    <row r="2754" ht="12.75">
      <c r="X2754" s="107"/>
    </row>
    <row r="2755" ht="12.75">
      <c r="X2755" s="107"/>
    </row>
    <row r="2756" ht="12.75">
      <c r="X2756" s="107"/>
    </row>
    <row r="2757" ht="12.75">
      <c r="X2757" s="107"/>
    </row>
    <row r="2758" ht="12.75">
      <c r="X2758" s="107"/>
    </row>
    <row r="2759" ht="12.75">
      <c r="X2759" s="107"/>
    </row>
    <row r="2760" ht="12.75">
      <c r="X2760" s="107"/>
    </row>
    <row r="2761" ht="12.75">
      <c r="X2761" s="107"/>
    </row>
    <row r="2762" ht="12.75">
      <c r="X2762" s="107"/>
    </row>
    <row r="2763" ht="12.75">
      <c r="X2763" s="107"/>
    </row>
    <row r="2764" ht="12.75">
      <c r="X2764" s="107"/>
    </row>
    <row r="2765" ht="12.75">
      <c r="X2765" s="107"/>
    </row>
    <row r="2766" ht="12.75">
      <c r="X2766" s="107"/>
    </row>
    <row r="2767" ht="12.75">
      <c r="X2767" s="107"/>
    </row>
    <row r="2768" ht="12.75">
      <c r="X2768" s="107"/>
    </row>
    <row r="2769" ht="12.75">
      <c r="X2769" s="107"/>
    </row>
    <row r="2770" ht="12.75">
      <c r="X2770" s="107"/>
    </row>
    <row r="2771" ht="12.75">
      <c r="X2771" s="107"/>
    </row>
    <row r="2772" ht="12.75">
      <c r="X2772" s="107"/>
    </row>
    <row r="2773" ht="12.75">
      <c r="X2773" s="107"/>
    </row>
    <row r="2774" ht="12.75">
      <c r="X2774" s="107"/>
    </row>
    <row r="2775" ht="12.75">
      <c r="X2775" s="107"/>
    </row>
    <row r="2776" ht="12.75">
      <c r="X2776" s="107"/>
    </row>
    <row r="2777" ht="12.75">
      <c r="X2777" s="107"/>
    </row>
    <row r="2778" ht="12.75">
      <c r="X2778" s="107"/>
    </row>
    <row r="2779" ht="12.75">
      <c r="X2779" s="107"/>
    </row>
    <row r="2780" ht="12.75">
      <c r="X2780" s="107"/>
    </row>
    <row r="2781" ht="12.75">
      <c r="X2781" s="107"/>
    </row>
    <row r="2782" ht="12.75">
      <c r="X2782" s="107"/>
    </row>
    <row r="2783" ht="12.75">
      <c r="X2783" s="107"/>
    </row>
    <row r="2784" ht="12.75">
      <c r="X2784" s="107"/>
    </row>
    <row r="2785" ht="12.75">
      <c r="X2785" s="107"/>
    </row>
    <row r="2786" ht="12.75">
      <c r="X2786" s="107"/>
    </row>
    <row r="2787" ht="12.75">
      <c r="X2787" s="107"/>
    </row>
    <row r="2788" ht="12.75">
      <c r="X2788" s="107"/>
    </row>
    <row r="2789" ht="12.75">
      <c r="X2789" s="107"/>
    </row>
    <row r="2790" ht="12.75">
      <c r="X2790" s="107"/>
    </row>
    <row r="2791" ht="12.75">
      <c r="X2791" s="107"/>
    </row>
    <row r="2792" ht="12.75">
      <c r="X2792" s="107"/>
    </row>
    <row r="2793" ht="12.75">
      <c r="X2793" s="107"/>
    </row>
    <row r="2794" ht="12.75">
      <c r="X2794" s="107"/>
    </row>
    <row r="2795" ht="12.75">
      <c r="X2795" s="107"/>
    </row>
    <row r="2796" ht="12.75">
      <c r="X2796" s="107"/>
    </row>
    <row r="2797" ht="12.75">
      <c r="X2797" s="107"/>
    </row>
    <row r="2798" ht="12.75">
      <c r="X2798" s="107"/>
    </row>
    <row r="2799" ht="12.75">
      <c r="X2799" s="107"/>
    </row>
    <row r="2800" ht="12.75">
      <c r="X2800" s="107"/>
    </row>
    <row r="2801" ht="12.75">
      <c r="X2801" s="107"/>
    </row>
    <row r="2802" ht="12.75">
      <c r="X2802" s="107"/>
    </row>
    <row r="2803" ht="12.75">
      <c r="X2803" s="107"/>
    </row>
    <row r="2804" ht="12.75">
      <c r="X2804" s="107"/>
    </row>
    <row r="2805" ht="12.75">
      <c r="X2805" s="107"/>
    </row>
    <row r="2806" ht="12.75">
      <c r="X2806" s="107"/>
    </row>
    <row r="2807" ht="12.75">
      <c r="X2807" s="107"/>
    </row>
    <row r="2808" ht="12.75">
      <c r="X2808" s="107"/>
    </row>
    <row r="2809" ht="12.75">
      <c r="X2809" s="107"/>
    </row>
    <row r="2810" ht="12.75">
      <c r="X2810" s="107"/>
    </row>
    <row r="2811" ht="12.75">
      <c r="X2811" s="107"/>
    </row>
    <row r="2812" ht="12.75">
      <c r="X2812" s="107"/>
    </row>
    <row r="2813" ht="12.75">
      <c r="X2813" s="107"/>
    </row>
    <row r="2814" ht="12.75">
      <c r="X2814" s="107"/>
    </row>
    <row r="2815" ht="12.75">
      <c r="X2815" s="107"/>
    </row>
    <row r="2816" ht="12.75">
      <c r="X2816" s="107"/>
    </row>
    <row r="2817" ht="12.75">
      <c r="X2817" s="107"/>
    </row>
    <row r="2818" ht="12.75">
      <c r="X2818" s="107"/>
    </row>
    <row r="2819" ht="12.75">
      <c r="X2819" s="107"/>
    </row>
    <row r="2820" ht="12.75">
      <c r="X2820" s="107"/>
    </row>
    <row r="2821" ht="12.75">
      <c r="X2821" s="107"/>
    </row>
    <row r="2822" ht="12.75">
      <c r="X2822" s="107"/>
    </row>
    <row r="2823" ht="12.75">
      <c r="X2823" s="107"/>
    </row>
    <row r="2824" ht="12.75">
      <c r="X2824" s="107"/>
    </row>
    <row r="2825" ht="12.75">
      <c r="X2825" s="107"/>
    </row>
    <row r="2826" ht="12.75">
      <c r="X2826" s="107"/>
    </row>
    <row r="2827" ht="12.75">
      <c r="X2827" s="107"/>
    </row>
    <row r="2828" ht="12.75">
      <c r="X2828" s="107"/>
    </row>
    <row r="2829" ht="12.75">
      <c r="X2829" s="107"/>
    </row>
    <row r="2830" ht="12.75">
      <c r="X2830" s="107"/>
    </row>
    <row r="2831" ht="12.75">
      <c r="X2831" s="107"/>
    </row>
    <row r="2832" ht="12.75">
      <c r="X2832" s="107"/>
    </row>
    <row r="2833" ht="12.75">
      <c r="X2833" s="107"/>
    </row>
    <row r="2834" ht="12.75">
      <c r="X2834" s="107"/>
    </row>
    <row r="2835" ht="12.75">
      <c r="X2835" s="107"/>
    </row>
    <row r="2836" ht="12.75">
      <c r="X2836" s="107"/>
    </row>
    <row r="2837" ht="12.75">
      <c r="X2837" s="107"/>
    </row>
    <row r="2838" ht="12.75">
      <c r="X2838" s="107"/>
    </row>
    <row r="2839" ht="12.75">
      <c r="X2839" s="107"/>
    </row>
    <row r="2840" ht="12.75">
      <c r="X2840" s="107"/>
    </row>
    <row r="2841" ht="12.75">
      <c r="X2841" s="107"/>
    </row>
    <row r="2842" ht="12.75">
      <c r="X2842" s="107"/>
    </row>
    <row r="2843" ht="12.75">
      <c r="X2843" s="107"/>
    </row>
    <row r="2844" ht="12.75">
      <c r="X2844" s="107"/>
    </row>
    <row r="2845" ht="12.75">
      <c r="X2845" s="107"/>
    </row>
    <row r="2846" ht="12.75">
      <c r="X2846" s="107"/>
    </row>
    <row r="2847" ht="12.75">
      <c r="X2847" s="107"/>
    </row>
    <row r="2848" ht="12.75">
      <c r="X2848" s="107"/>
    </row>
    <row r="2849" ht="12.75">
      <c r="X2849" s="107"/>
    </row>
    <row r="2850" ht="12.75">
      <c r="X2850" s="107"/>
    </row>
    <row r="2851" ht="12.75">
      <c r="X2851" s="107"/>
    </row>
    <row r="2852" ht="12.75">
      <c r="X2852" s="107"/>
    </row>
    <row r="2853" ht="12.75">
      <c r="X2853" s="107"/>
    </row>
    <row r="2854" ht="12.75">
      <c r="X2854" s="107"/>
    </row>
    <row r="2855" ht="12.75">
      <c r="X2855" s="107"/>
    </row>
    <row r="2856" ht="12.75">
      <c r="X2856" s="107"/>
    </row>
    <row r="2857" ht="12.75">
      <c r="X2857" s="107"/>
    </row>
    <row r="2858" ht="12.75">
      <c r="X2858" s="107"/>
    </row>
    <row r="2859" ht="12.75">
      <c r="X2859" s="107"/>
    </row>
    <row r="2860" ht="12.75">
      <c r="X2860" s="107"/>
    </row>
    <row r="2861" ht="12.75">
      <c r="X2861" s="107"/>
    </row>
    <row r="2862" ht="12.75">
      <c r="X2862" s="107"/>
    </row>
    <row r="2863" ht="12.75">
      <c r="X2863" s="107"/>
    </row>
    <row r="2864" ht="12.75">
      <c r="X2864" s="107"/>
    </row>
    <row r="2865" ht="12.75">
      <c r="X2865" s="107"/>
    </row>
    <row r="2866" ht="12.75">
      <c r="X2866" s="107"/>
    </row>
    <row r="2867" ht="12.75">
      <c r="X2867" s="107"/>
    </row>
    <row r="2868" ht="12.75">
      <c r="X2868" s="107"/>
    </row>
    <row r="2869" ht="12.75">
      <c r="X2869" s="107"/>
    </row>
    <row r="2870" ht="12.75">
      <c r="X2870" s="107"/>
    </row>
    <row r="2871" ht="12.75">
      <c r="X2871" s="107"/>
    </row>
    <row r="2872" ht="12.75">
      <c r="X2872" s="107"/>
    </row>
    <row r="2873" ht="12.75">
      <c r="X2873" s="107"/>
    </row>
    <row r="2874" ht="12.75">
      <c r="X2874" s="107"/>
    </row>
    <row r="2875" ht="12.75">
      <c r="X2875" s="107"/>
    </row>
    <row r="2876" ht="12.75">
      <c r="X2876" s="107"/>
    </row>
    <row r="2877" ht="12.75">
      <c r="X2877" s="107"/>
    </row>
    <row r="2878" ht="12.75">
      <c r="X2878" s="107"/>
    </row>
    <row r="2879" ht="12.75">
      <c r="X2879" s="107"/>
    </row>
    <row r="2880" ht="12.75">
      <c r="X2880" s="107"/>
    </row>
    <row r="2881" ht="12.75">
      <c r="X2881" s="107"/>
    </row>
    <row r="2882" ht="12.75">
      <c r="X2882" s="107"/>
    </row>
    <row r="2883" ht="12.75">
      <c r="X2883" s="107"/>
    </row>
    <row r="2884" ht="12.75">
      <c r="X2884" s="107"/>
    </row>
    <row r="2885" ht="12.75">
      <c r="X2885" s="107"/>
    </row>
    <row r="2886" ht="12.75">
      <c r="X2886" s="107"/>
    </row>
    <row r="2887" ht="12.75">
      <c r="X2887" s="107"/>
    </row>
    <row r="2888" ht="12.75">
      <c r="X2888" s="107"/>
    </row>
    <row r="2889" ht="12.75">
      <c r="X2889" s="107"/>
    </row>
    <row r="2890" ht="12.75">
      <c r="X2890" s="107"/>
    </row>
    <row r="2891" ht="12.75">
      <c r="X2891" s="107"/>
    </row>
    <row r="2892" ht="12.75">
      <c r="X2892" s="107"/>
    </row>
    <row r="2893" ht="12.75">
      <c r="X2893" s="107"/>
    </row>
    <row r="2894" ht="12.75">
      <c r="X2894" s="107"/>
    </row>
    <row r="2895" ht="12.75">
      <c r="X2895" s="107"/>
    </row>
    <row r="2896" ht="12.75">
      <c r="X2896" s="107"/>
    </row>
    <row r="2897" ht="12.75">
      <c r="X2897" s="107"/>
    </row>
    <row r="2898" ht="12.75">
      <c r="X2898" s="107"/>
    </row>
    <row r="2899" ht="12.75">
      <c r="X2899" s="107"/>
    </row>
    <row r="2900" ht="12.75">
      <c r="X2900" s="107"/>
    </row>
    <row r="2901" ht="12.75">
      <c r="X2901" s="107"/>
    </row>
    <row r="2902" ht="12.75">
      <c r="X2902" s="107"/>
    </row>
    <row r="2903" ht="12.75">
      <c r="X2903" s="107"/>
    </row>
    <row r="2904" ht="12.75">
      <c r="X2904" s="107"/>
    </row>
    <row r="2905" ht="12.75">
      <c r="X2905" s="107"/>
    </row>
    <row r="2906" ht="12.75">
      <c r="X2906" s="107"/>
    </row>
    <row r="2907" ht="12.75">
      <c r="X2907" s="107"/>
    </row>
    <row r="2908" ht="12.75">
      <c r="X2908" s="107"/>
    </row>
    <row r="2909" ht="12.75">
      <c r="X2909" s="107"/>
    </row>
    <row r="2910" ht="12.75">
      <c r="X2910" s="107"/>
    </row>
    <row r="2911" ht="12.75">
      <c r="X2911" s="107"/>
    </row>
    <row r="2912" ht="12.75">
      <c r="X2912" s="107"/>
    </row>
    <row r="2913" ht="12.75">
      <c r="X2913" s="107"/>
    </row>
    <row r="2914" ht="12.75">
      <c r="X2914" s="107"/>
    </row>
    <row r="2915" ht="12.75">
      <c r="X2915" s="107"/>
    </row>
    <row r="2916" ht="12.75">
      <c r="X2916" s="107"/>
    </row>
    <row r="2917" ht="12.75">
      <c r="X2917" s="107"/>
    </row>
    <row r="2918" ht="12.75">
      <c r="X2918" s="107"/>
    </row>
    <row r="2919" ht="12.75">
      <c r="X2919" s="107"/>
    </row>
    <row r="2920" ht="12.75">
      <c r="X2920" s="107"/>
    </row>
    <row r="2921" ht="12.75">
      <c r="X2921" s="107"/>
    </row>
    <row r="2922" ht="12.75">
      <c r="X2922" s="107"/>
    </row>
    <row r="2923" ht="12.75">
      <c r="X2923" s="107"/>
    </row>
    <row r="2924" ht="12.75">
      <c r="X2924" s="107"/>
    </row>
    <row r="2925" ht="12.75">
      <c r="X2925" s="107"/>
    </row>
    <row r="2926" ht="12.75">
      <c r="X2926" s="107"/>
    </row>
    <row r="2927" ht="12.75">
      <c r="X2927" s="107"/>
    </row>
    <row r="2928" ht="12.75">
      <c r="X2928" s="107"/>
    </row>
    <row r="2929" ht="12.75">
      <c r="X2929" s="107"/>
    </row>
    <row r="2930" ht="12.75">
      <c r="X2930" s="107"/>
    </row>
    <row r="2931" ht="12.75">
      <c r="X2931" s="107"/>
    </row>
    <row r="2932" ht="12.75">
      <c r="X2932" s="107"/>
    </row>
    <row r="2933" ht="12.75">
      <c r="X2933" s="107"/>
    </row>
    <row r="2934" ht="12.75">
      <c r="X2934" s="107"/>
    </row>
    <row r="2935" ht="12.75">
      <c r="X2935" s="107"/>
    </row>
    <row r="2936" ht="12.75">
      <c r="X2936" s="107"/>
    </row>
    <row r="2937" ht="12.75">
      <c r="X2937" s="107"/>
    </row>
    <row r="2938" ht="12.75">
      <c r="X2938" s="107"/>
    </row>
    <row r="2939" ht="12.75">
      <c r="X2939" s="107"/>
    </row>
    <row r="2940" ht="12.75">
      <c r="X2940" s="107"/>
    </row>
    <row r="2941" ht="12.75">
      <c r="X2941" s="107"/>
    </row>
    <row r="2942" ht="12.75">
      <c r="X2942" s="107"/>
    </row>
    <row r="2943" ht="12.75">
      <c r="X2943" s="107"/>
    </row>
    <row r="2944" ht="12.75">
      <c r="X2944" s="107"/>
    </row>
    <row r="2945" ht="12.75">
      <c r="X2945" s="107"/>
    </row>
    <row r="2946" ht="12.75">
      <c r="X2946" s="107"/>
    </row>
    <row r="2947" ht="12.75">
      <c r="X2947" s="107"/>
    </row>
    <row r="2948" ht="12.75">
      <c r="X2948" s="107"/>
    </row>
    <row r="2949" ht="12.75">
      <c r="X2949" s="107"/>
    </row>
    <row r="2950" ht="12.75">
      <c r="X2950" s="107"/>
    </row>
    <row r="2951" ht="12.75">
      <c r="X2951" s="107"/>
    </row>
    <row r="2952" ht="12.75">
      <c r="X2952" s="107"/>
    </row>
    <row r="2953" ht="12.75">
      <c r="X2953" s="107"/>
    </row>
    <row r="2954" ht="12.75">
      <c r="X2954" s="107"/>
    </row>
    <row r="2955" ht="12.75">
      <c r="X2955" s="107"/>
    </row>
    <row r="2956" ht="12.75">
      <c r="X2956" s="107"/>
    </row>
    <row r="2957" ht="12.75">
      <c r="X2957" s="107"/>
    </row>
    <row r="2958" ht="12.75">
      <c r="X2958" s="107"/>
    </row>
    <row r="2959" ht="12.75">
      <c r="X2959" s="107"/>
    </row>
    <row r="2960" ht="12.75">
      <c r="X2960" s="107"/>
    </row>
    <row r="2961" ht="12.75">
      <c r="X2961" s="107"/>
    </row>
    <row r="2962" ht="12.75">
      <c r="X2962" s="107"/>
    </row>
    <row r="2963" ht="12.75">
      <c r="X2963" s="107"/>
    </row>
    <row r="2964" ht="12.75">
      <c r="X2964" s="107"/>
    </row>
    <row r="2965" ht="12.75">
      <c r="X2965" s="107"/>
    </row>
    <row r="2966" ht="12.75">
      <c r="X2966" s="107"/>
    </row>
    <row r="2967" ht="12.75">
      <c r="X2967" s="107"/>
    </row>
    <row r="2968" ht="12.75">
      <c r="X2968" s="107"/>
    </row>
    <row r="2969" ht="12.75">
      <c r="X2969" s="107"/>
    </row>
    <row r="2970" ht="12.75">
      <c r="X2970" s="107"/>
    </row>
    <row r="2971" ht="12.75">
      <c r="X2971" s="107"/>
    </row>
    <row r="2972" ht="12.75">
      <c r="X2972" s="107"/>
    </row>
    <row r="2973" ht="12.75">
      <c r="X2973" s="107"/>
    </row>
    <row r="2974" ht="12.75">
      <c r="X2974" s="107"/>
    </row>
    <row r="2975" ht="12.75">
      <c r="X2975" s="107"/>
    </row>
    <row r="2976" ht="12.75">
      <c r="X2976" s="107"/>
    </row>
    <row r="2977" ht="12.75">
      <c r="X2977" s="107"/>
    </row>
    <row r="2978" ht="12.75">
      <c r="X2978" s="107"/>
    </row>
    <row r="2979" ht="12.75">
      <c r="X2979" s="107"/>
    </row>
    <row r="2980" ht="12.75">
      <c r="X2980" s="107"/>
    </row>
    <row r="2981" ht="12.75">
      <c r="X2981" s="107"/>
    </row>
    <row r="2982" ht="12.75">
      <c r="X2982" s="107"/>
    </row>
    <row r="2983" ht="12.75">
      <c r="X2983" s="107"/>
    </row>
    <row r="2984" ht="12.75">
      <c r="X2984" s="107"/>
    </row>
    <row r="2985" ht="12.75">
      <c r="X2985" s="107"/>
    </row>
    <row r="2986" ht="12.75">
      <c r="X2986" s="107"/>
    </row>
    <row r="2987" ht="12.75">
      <c r="X2987" s="107"/>
    </row>
    <row r="2988" ht="12.75">
      <c r="X2988" s="107"/>
    </row>
    <row r="2989" ht="12.75">
      <c r="X2989" s="107"/>
    </row>
    <row r="2990" ht="12.75">
      <c r="X2990" s="107"/>
    </row>
    <row r="2991" ht="12.75">
      <c r="X2991" s="107"/>
    </row>
    <row r="2992" ht="12.75">
      <c r="X2992" s="107"/>
    </row>
    <row r="2993" ht="12.75">
      <c r="X2993" s="107"/>
    </row>
    <row r="2994" ht="12.75">
      <c r="X2994" s="107"/>
    </row>
    <row r="2995" ht="12.75">
      <c r="X2995" s="107"/>
    </row>
    <row r="2996" ht="12.75">
      <c r="X2996" s="107"/>
    </row>
    <row r="2997" ht="12.75">
      <c r="X2997" s="107"/>
    </row>
    <row r="2998" ht="12.75">
      <c r="X2998" s="107"/>
    </row>
    <row r="2999" ht="12.75">
      <c r="X2999" s="107"/>
    </row>
    <row r="3000" ht="12.75">
      <c r="X3000" s="107"/>
    </row>
    <row r="3001" ht="12.75">
      <c r="X3001" s="107"/>
    </row>
    <row r="3002" ht="12.75">
      <c r="X3002" s="107"/>
    </row>
    <row r="3003" ht="12.75">
      <c r="X3003" s="107"/>
    </row>
    <row r="3004" ht="12.75">
      <c r="X3004" s="107"/>
    </row>
    <row r="3005" ht="12.75">
      <c r="X3005" s="107"/>
    </row>
    <row r="3006" ht="12.75">
      <c r="X3006" s="107"/>
    </row>
    <row r="3007" ht="12.75">
      <c r="X3007" s="107"/>
    </row>
    <row r="3008" ht="12.75">
      <c r="X3008" s="107"/>
    </row>
    <row r="3009" ht="12.75">
      <c r="X3009" s="107"/>
    </row>
    <row r="3010" ht="12.75">
      <c r="X3010" s="107"/>
    </row>
    <row r="3011" ht="12.75">
      <c r="X3011" s="107"/>
    </row>
    <row r="3012" ht="12.75">
      <c r="X3012" s="107"/>
    </row>
    <row r="3013" ht="12.75">
      <c r="X3013" s="107"/>
    </row>
    <row r="3014" ht="12.75">
      <c r="X3014" s="107"/>
    </row>
    <row r="3015" ht="12.75">
      <c r="X3015" s="107"/>
    </row>
    <row r="3016" ht="12.75">
      <c r="X3016" s="107"/>
    </row>
    <row r="3017" ht="12.75">
      <c r="X3017" s="107"/>
    </row>
    <row r="3018" ht="12.75">
      <c r="X3018" s="107"/>
    </row>
    <row r="3019" ht="12.75">
      <c r="X3019" s="107"/>
    </row>
    <row r="3020" ht="12.75">
      <c r="X3020" s="107"/>
    </row>
    <row r="3021" ht="12.75">
      <c r="X3021" s="107"/>
    </row>
    <row r="3022" ht="12.75">
      <c r="X3022" s="107"/>
    </row>
    <row r="3023" ht="12.75">
      <c r="X3023" s="107"/>
    </row>
    <row r="3024" ht="12.75">
      <c r="X3024" s="107"/>
    </row>
    <row r="3025" ht="12.75">
      <c r="X3025" s="107"/>
    </row>
    <row r="3026" ht="12.75">
      <c r="X3026" s="107"/>
    </row>
    <row r="3027" ht="12.75">
      <c r="X3027" s="107"/>
    </row>
    <row r="3028" ht="12.75">
      <c r="X3028" s="107"/>
    </row>
    <row r="3029" ht="12.75">
      <c r="X3029" s="107"/>
    </row>
    <row r="3030" ht="12.75">
      <c r="X3030" s="107"/>
    </row>
    <row r="3031" ht="12.75">
      <c r="X3031" s="107"/>
    </row>
    <row r="3032" ht="12.75">
      <c r="X3032" s="107"/>
    </row>
    <row r="3033" ht="12.75">
      <c r="X3033" s="107"/>
    </row>
    <row r="3034" ht="12.75">
      <c r="X3034" s="107"/>
    </row>
    <row r="3035" ht="12.75">
      <c r="X3035" s="107"/>
    </row>
    <row r="3036" ht="12.75">
      <c r="X3036" s="107"/>
    </row>
    <row r="3037" ht="12.75">
      <c r="X3037" s="107"/>
    </row>
    <row r="3038" ht="12.75">
      <c r="X3038" s="107"/>
    </row>
    <row r="3039" ht="12.75">
      <c r="X3039" s="107"/>
    </row>
    <row r="3040" ht="12.75">
      <c r="X3040" s="107"/>
    </row>
    <row r="3041" ht="12.75">
      <c r="X3041" s="107"/>
    </row>
    <row r="3042" ht="12.75">
      <c r="X3042" s="107"/>
    </row>
    <row r="3043" ht="12.75">
      <c r="X3043" s="107"/>
    </row>
    <row r="3044" ht="12.75">
      <c r="X3044" s="107"/>
    </row>
    <row r="3045" ht="12.75">
      <c r="X3045" s="107"/>
    </row>
    <row r="3046" ht="12.75">
      <c r="X3046" s="107"/>
    </row>
    <row r="3047" ht="12.75">
      <c r="X3047" s="107"/>
    </row>
    <row r="3048" ht="12.75">
      <c r="X3048" s="107"/>
    </row>
    <row r="3049" ht="12.75">
      <c r="X3049" s="107"/>
    </row>
    <row r="3050" ht="12.75">
      <c r="X3050" s="107"/>
    </row>
    <row r="3051" ht="12.75">
      <c r="X3051" s="107"/>
    </row>
    <row r="3052" ht="12.75">
      <c r="X3052" s="107"/>
    </row>
    <row r="3053" ht="12.75">
      <c r="X3053" s="107"/>
    </row>
    <row r="3054" ht="12.75">
      <c r="X3054" s="107"/>
    </row>
    <row r="3055" ht="12.75">
      <c r="X3055" s="107"/>
    </row>
    <row r="3056" ht="12.75">
      <c r="X3056" s="107"/>
    </row>
    <row r="3057" ht="12.75">
      <c r="X3057" s="107"/>
    </row>
    <row r="3058" ht="12.75">
      <c r="X3058" s="107"/>
    </row>
    <row r="3059" ht="12.75">
      <c r="X3059" s="107"/>
    </row>
    <row r="3060" ht="12.75">
      <c r="X3060" s="107"/>
    </row>
    <row r="3061" ht="12.75">
      <c r="X3061" s="107"/>
    </row>
    <row r="3062" ht="12.75">
      <c r="X3062" s="107"/>
    </row>
    <row r="3063" ht="12.75">
      <c r="X3063" s="107"/>
    </row>
    <row r="3064" ht="12.75">
      <c r="X3064" s="107"/>
    </row>
    <row r="3065" ht="12.75">
      <c r="X3065" s="107"/>
    </row>
    <row r="3066" ht="12.75">
      <c r="X3066" s="107"/>
    </row>
    <row r="3067" ht="12.75">
      <c r="X3067" s="107"/>
    </row>
    <row r="3068" ht="12.75">
      <c r="X3068" s="107"/>
    </row>
    <row r="3069" ht="12.75">
      <c r="X3069" s="107"/>
    </row>
    <row r="3070" ht="12.75">
      <c r="X3070" s="107"/>
    </row>
    <row r="3071" ht="12.75">
      <c r="X3071" s="107"/>
    </row>
    <row r="3072" ht="12.75">
      <c r="X3072" s="107"/>
    </row>
    <row r="3073" ht="12.75">
      <c r="X3073" s="107"/>
    </row>
    <row r="3074" ht="12.75">
      <c r="X3074" s="107"/>
    </row>
    <row r="3075" ht="12.75">
      <c r="X3075" s="107"/>
    </row>
    <row r="3076" ht="12.75">
      <c r="X3076" s="107"/>
    </row>
    <row r="3077" ht="12.75">
      <c r="X3077" s="107"/>
    </row>
    <row r="3078" ht="12.75">
      <c r="X3078" s="107"/>
    </row>
    <row r="3079" ht="12.75">
      <c r="X3079" s="107"/>
    </row>
    <row r="3080" ht="12.75">
      <c r="X3080" s="107"/>
    </row>
    <row r="3081" ht="12.75">
      <c r="X3081" s="107"/>
    </row>
    <row r="3082" ht="12.75">
      <c r="X3082" s="107"/>
    </row>
    <row r="3083" ht="12.75">
      <c r="X3083" s="107"/>
    </row>
    <row r="3084" ht="12.75">
      <c r="X3084" s="107"/>
    </row>
    <row r="3085" ht="12.75">
      <c r="X3085" s="107"/>
    </row>
    <row r="3086" ht="12.75">
      <c r="X3086" s="107"/>
    </row>
    <row r="3087" ht="12.75">
      <c r="X3087" s="107"/>
    </row>
    <row r="3088" ht="12.75">
      <c r="X3088" s="107"/>
    </row>
    <row r="3089" ht="12.75">
      <c r="X3089" s="107"/>
    </row>
    <row r="3090" ht="12.75">
      <c r="X3090" s="107"/>
    </row>
    <row r="3091" ht="12.75">
      <c r="X3091" s="107"/>
    </row>
    <row r="3092" ht="12.75">
      <c r="X3092" s="107"/>
    </row>
    <row r="3093" ht="12.75">
      <c r="X3093" s="107"/>
    </row>
    <row r="3094" ht="12.75">
      <c r="X3094" s="107"/>
    </row>
    <row r="3095" ht="12.75">
      <c r="X3095" s="107"/>
    </row>
    <row r="3096" ht="12.75">
      <c r="X3096" s="107"/>
    </row>
    <row r="3097" ht="12.75">
      <c r="X3097" s="107"/>
    </row>
    <row r="3098" ht="12.75">
      <c r="X3098" s="107"/>
    </row>
    <row r="3099" ht="12.75">
      <c r="X3099" s="107"/>
    </row>
    <row r="3100" ht="12.75">
      <c r="X3100" s="107"/>
    </row>
    <row r="3101" ht="12.75">
      <c r="X3101" s="107"/>
    </row>
    <row r="3102" ht="12.75">
      <c r="X3102" s="107"/>
    </row>
    <row r="3103" ht="12.75">
      <c r="X3103" s="107"/>
    </row>
    <row r="3104" ht="12.75">
      <c r="X3104" s="107"/>
    </row>
    <row r="3105" ht="12.75">
      <c r="X3105" s="107"/>
    </row>
    <row r="3106" ht="12.75">
      <c r="X3106" s="107"/>
    </row>
    <row r="3107" ht="12.75">
      <c r="X3107" s="107"/>
    </row>
    <row r="3108" ht="12.75">
      <c r="X3108" s="107"/>
    </row>
    <row r="3109" ht="12.75">
      <c r="X3109" s="107"/>
    </row>
    <row r="3110" ht="12.75">
      <c r="X3110" s="107"/>
    </row>
    <row r="3111" ht="12.75">
      <c r="X3111" s="107"/>
    </row>
    <row r="3112" ht="12.75">
      <c r="X3112" s="107"/>
    </row>
    <row r="3113" ht="12.75">
      <c r="X3113" s="107"/>
    </row>
    <row r="3114" ht="12.75">
      <c r="X3114" s="107"/>
    </row>
    <row r="3115" ht="12.75">
      <c r="X3115" s="107"/>
    </row>
    <row r="3116" ht="12.75">
      <c r="X3116" s="107"/>
    </row>
    <row r="3117" ht="12.75">
      <c r="X3117" s="107"/>
    </row>
    <row r="3118" ht="12.75">
      <c r="X3118" s="107"/>
    </row>
    <row r="3119" ht="12.75">
      <c r="X3119" s="107"/>
    </row>
    <row r="3120" ht="12.75">
      <c r="X3120" s="107"/>
    </row>
    <row r="3121" ht="12.75">
      <c r="X3121" s="107"/>
    </row>
    <row r="3122" ht="12.75">
      <c r="X3122" s="107"/>
    </row>
    <row r="3123" ht="12.75">
      <c r="X3123" s="107"/>
    </row>
    <row r="3124" ht="12.75">
      <c r="X3124" s="107"/>
    </row>
    <row r="3125" ht="12.75">
      <c r="X3125" s="107"/>
    </row>
    <row r="3126" ht="12.75">
      <c r="X3126" s="107"/>
    </row>
    <row r="3127" ht="12.75">
      <c r="X3127" s="107"/>
    </row>
    <row r="3128" ht="12.75">
      <c r="X3128" s="107"/>
    </row>
    <row r="3129" ht="12.75">
      <c r="X3129" s="107"/>
    </row>
    <row r="3130" ht="12.75">
      <c r="X3130" s="107"/>
    </row>
    <row r="3131" ht="12.75">
      <c r="X3131" s="107"/>
    </row>
    <row r="3132" ht="12.75">
      <c r="X3132" s="107"/>
    </row>
    <row r="3133" ht="12.75">
      <c r="X3133" s="107"/>
    </row>
    <row r="3134" ht="12.75">
      <c r="X3134" s="107"/>
    </row>
    <row r="3135" ht="12.75">
      <c r="X3135" s="107"/>
    </row>
    <row r="3136" ht="12.75">
      <c r="X3136" s="107"/>
    </row>
    <row r="3137" ht="12.75">
      <c r="X3137" s="107"/>
    </row>
    <row r="3138" ht="12.75">
      <c r="X3138" s="107"/>
    </row>
    <row r="3139" ht="12.75">
      <c r="X3139" s="107"/>
    </row>
    <row r="3140" ht="12.75">
      <c r="X3140" s="107"/>
    </row>
    <row r="3141" ht="12.75">
      <c r="X3141" s="107"/>
    </row>
    <row r="3142" ht="12.75">
      <c r="X3142" s="107"/>
    </row>
    <row r="3143" ht="12.75">
      <c r="X3143" s="107"/>
    </row>
    <row r="3144" ht="12.75">
      <c r="X3144" s="107"/>
    </row>
    <row r="3145" ht="12.75">
      <c r="X3145" s="107"/>
    </row>
    <row r="3146" ht="12.75">
      <c r="X3146" s="107"/>
    </row>
    <row r="3147" ht="12.75">
      <c r="X3147" s="107"/>
    </row>
    <row r="3148" ht="12.75">
      <c r="X3148" s="107"/>
    </row>
    <row r="3149" ht="12.75">
      <c r="X3149" s="107"/>
    </row>
    <row r="3150" ht="12.75">
      <c r="X3150" s="107"/>
    </row>
    <row r="3151" ht="12.75">
      <c r="X3151" s="107"/>
    </row>
    <row r="3152" ht="12.75">
      <c r="X3152" s="107"/>
    </row>
    <row r="3153" ht="12.75">
      <c r="X3153" s="107"/>
    </row>
    <row r="3154" ht="12.75">
      <c r="X3154" s="107"/>
    </row>
    <row r="3155" ht="12.75">
      <c r="X3155" s="107"/>
    </row>
    <row r="3156" ht="12.75">
      <c r="X3156" s="107"/>
    </row>
    <row r="3157" ht="12.75">
      <c r="X3157" s="107"/>
    </row>
    <row r="3158" ht="12.75">
      <c r="X3158" s="107"/>
    </row>
    <row r="3159" ht="12.75">
      <c r="X3159" s="107"/>
    </row>
    <row r="3160" ht="12.75">
      <c r="X3160" s="107"/>
    </row>
    <row r="3161" ht="12.75">
      <c r="X3161" s="107"/>
    </row>
    <row r="3162" ht="12.75">
      <c r="X3162" s="107"/>
    </row>
    <row r="3163" ht="12.75">
      <c r="X3163" s="107"/>
    </row>
    <row r="3164" ht="12.75">
      <c r="X3164" s="107"/>
    </row>
    <row r="3165" ht="12.75">
      <c r="X3165" s="107"/>
    </row>
    <row r="3166" ht="12.75">
      <c r="X3166" s="107"/>
    </row>
    <row r="3167" ht="12.75">
      <c r="X3167" s="107"/>
    </row>
    <row r="3168" ht="12.75">
      <c r="X3168" s="107"/>
    </row>
    <row r="3169" ht="12.75">
      <c r="X3169" s="107"/>
    </row>
    <row r="3170" ht="12.75">
      <c r="X3170" s="107"/>
    </row>
    <row r="3171" ht="12.75">
      <c r="X3171" s="107"/>
    </row>
    <row r="3172" ht="12.75">
      <c r="X3172" s="107"/>
    </row>
    <row r="3173" ht="12.75">
      <c r="X3173" s="107"/>
    </row>
    <row r="3174" ht="12.75">
      <c r="X3174" s="107"/>
    </row>
    <row r="3175" ht="12.75">
      <c r="X3175" s="107"/>
    </row>
    <row r="3176" ht="12.75">
      <c r="X3176" s="107"/>
    </row>
    <row r="3177" ht="12.75">
      <c r="X3177" s="107"/>
    </row>
    <row r="3178" ht="12.75">
      <c r="X3178" s="107"/>
    </row>
    <row r="3179" ht="12.75">
      <c r="X3179" s="107"/>
    </row>
    <row r="3180" ht="12.75">
      <c r="X3180" s="107"/>
    </row>
    <row r="3181" ht="12.75">
      <c r="X3181" s="107"/>
    </row>
    <row r="3182" ht="12.75">
      <c r="X3182" s="107"/>
    </row>
    <row r="3183" ht="12.75">
      <c r="X3183" s="107"/>
    </row>
    <row r="3184" ht="12.75">
      <c r="X3184" s="107"/>
    </row>
    <row r="3185" ht="12.75">
      <c r="X3185" s="107"/>
    </row>
    <row r="3186" ht="12.75">
      <c r="X3186" s="107"/>
    </row>
    <row r="3187" ht="12.75">
      <c r="X3187" s="107"/>
    </row>
    <row r="3188" ht="12.75">
      <c r="X3188" s="107"/>
    </row>
    <row r="3189" ht="12.75">
      <c r="X3189" s="107"/>
    </row>
    <row r="3190" ht="12.75">
      <c r="X3190" s="107"/>
    </row>
    <row r="3191" ht="12.75">
      <c r="X3191" s="107"/>
    </row>
    <row r="3192" ht="12.75">
      <c r="X3192" s="107"/>
    </row>
    <row r="3193" ht="12.75">
      <c r="X3193" s="107"/>
    </row>
    <row r="3194" ht="12.75">
      <c r="X3194" s="107"/>
    </row>
    <row r="3195" ht="12.75">
      <c r="X3195" s="107"/>
    </row>
    <row r="3196" ht="12.75">
      <c r="X3196" s="107"/>
    </row>
    <row r="3197" ht="12.75">
      <c r="X3197" s="107"/>
    </row>
    <row r="3198" ht="12.75">
      <c r="X3198" s="107"/>
    </row>
    <row r="3199" ht="12.75">
      <c r="X3199" s="107"/>
    </row>
    <row r="3200" ht="12.75">
      <c r="X3200" s="107"/>
    </row>
    <row r="3201" ht="12.75">
      <c r="X3201" s="107"/>
    </row>
    <row r="3202" ht="12.75">
      <c r="X3202" s="107"/>
    </row>
    <row r="3203" ht="12.75">
      <c r="X3203" s="107"/>
    </row>
    <row r="3204" ht="12.75">
      <c r="X3204" s="107"/>
    </row>
    <row r="3205" ht="12.75">
      <c r="X3205" s="107"/>
    </row>
    <row r="3206" ht="12.75">
      <c r="X3206" s="107"/>
    </row>
    <row r="3207" ht="12.75">
      <c r="X3207" s="107"/>
    </row>
    <row r="3208" ht="12.75">
      <c r="X3208" s="107"/>
    </row>
    <row r="3209" ht="12.75">
      <c r="X3209" s="107"/>
    </row>
    <row r="3210" ht="12.75">
      <c r="X3210" s="107"/>
    </row>
    <row r="3211" ht="12.75">
      <c r="X3211" s="107"/>
    </row>
    <row r="3212" ht="12.75">
      <c r="X3212" s="107"/>
    </row>
    <row r="3213" ht="12.75">
      <c r="X3213" s="107"/>
    </row>
    <row r="3214" ht="12.75">
      <c r="X3214" s="107"/>
    </row>
    <row r="3215" ht="12.75">
      <c r="X3215" s="107"/>
    </row>
    <row r="3216" ht="12.75">
      <c r="X3216" s="107"/>
    </row>
    <row r="3217" ht="12.75">
      <c r="X3217" s="107"/>
    </row>
    <row r="3218" ht="12.75">
      <c r="X3218" s="107"/>
    </row>
    <row r="3219" ht="12.75">
      <c r="X3219" s="107"/>
    </row>
    <row r="3220" ht="12.75">
      <c r="X3220" s="107"/>
    </row>
    <row r="3221" ht="12.75">
      <c r="X3221" s="107"/>
    </row>
    <row r="3222" ht="12.75">
      <c r="X3222" s="107"/>
    </row>
    <row r="3223" ht="12.75">
      <c r="X3223" s="107"/>
    </row>
    <row r="3224" ht="12.75">
      <c r="X3224" s="107"/>
    </row>
    <row r="3225" ht="12.75">
      <c r="X3225" s="107"/>
    </row>
    <row r="3226" ht="12.75">
      <c r="X3226" s="107"/>
    </row>
    <row r="3227" ht="12.75">
      <c r="X3227" s="107"/>
    </row>
    <row r="3228" ht="12.75">
      <c r="X3228" s="107"/>
    </row>
    <row r="3229" ht="12.75">
      <c r="X3229" s="107"/>
    </row>
    <row r="3230" ht="12.75">
      <c r="X3230" s="107"/>
    </row>
    <row r="3231" ht="12.75">
      <c r="X3231" s="107"/>
    </row>
    <row r="3232" ht="12.75">
      <c r="X3232" s="107"/>
    </row>
    <row r="3233" ht="12.75">
      <c r="X3233" s="107"/>
    </row>
    <row r="3234" ht="12.75">
      <c r="X3234" s="107"/>
    </row>
    <row r="3235" ht="12.75">
      <c r="X3235" s="107"/>
    </row>
    <row r="3236" ht="12.75">
      <c r="X3236" s="107"/>
    </row>
    <row r="3237" ht="12.75">
      <c r="X3237" s="107"/>
    </row>
    <row r="3238" ht="12.75">
      <c r="X3238" s="107"/>
    </row>
    <row r="3239" ht="12.75">
      <c r="X3239" s="107"/>
    </row>
    <row r="3240" ht="12.75">
      <c r="X3240" s="107"/>
    </row>
    <row r="3241" ht="12.75">
      <c r="X3241" s="107"/>
    </row>
    <row r="3242" ht="12.75">
      <c r="X3242" s="107"/>
    </row>
    <row r="3243" ht="12.75">
      <c r="X3243" s="107"/>
    </row>
    <row r="3244" ht="12.75">
      <c r="X3244" s="107"/>
    </row>
    <row r="3245" ht="12.75">
      <c r="X3245" s="107"/>
    </row>
    <row r="3246" ht="12.75">
      <c r="X3246" s="107"/>
    </row>
    <row r="3247" ht="12.75">
      <c r="X3247" s="107"/>
    </row>
    <row r="3248" ht="12.75">
      <c r="X3248" s="107"/>
    </row>
    <row r="3249" ht="12.75">
      <c r="X3249" s="107"/>
    </row>
    <row r="3250" ht="12.75">
      <c r="X3250" s="107"/>
    </row>
    <row r="3251" ht="12.75">
      <c r="X3251" s="107"/>
    </row>
    <row r="3252" ht="12.75">
      <c r="X3252" s="107"/>
    </row>
    <row r="3253" ht="12.75">
      <c r="X3253" s="107"/>
    </row>
    <row r="3254" ht="12.75">
      <c r="X3254" s="107"/>
    </row>
    <row r="3255" ht="12.75">
      <c r="X3255" s="107"/>
    </row>
    <row r="3256" ht="12.75">
      <c r="X3256" s="107"/>
    </row>
    <row r="3257" ht="12.75">
      <c r="X3257" s="107"/>
    </row>
    <row r="3258" ht="12.75">
      <c r="X3258" s="107"/>
    </row>
    <row r="3259" ht="12.75">
      <c r="X3259" s="107"/>
    </row>
    <row r="3260" ht="12.75">
      <c r="X3260" s="107"/>
    </row>
    <row r="3261" ht="12.75">
      <c r="X3261" s="107"/>
    </row>
    <row r="3262" ht="12.75">
      <c r="X3262" s="107"/>
    </row>
    <row r="3263" ht="12.75">
      <c r="X3263" s="107"/>
    </row>
    <row r="3264" ht="12.75">
      <c r="X3264" s="107"/>
    </row>
    <row r="3265" ht="12.75">
      <c r="X3265" s="107"/>
    </row>
    <row r="3266" ht="12.75">
      <c r="X3266" s="107"/>
    </row>
    <row r="3267" ht="12.75">
      <c r="X3267" s="107"/>
    </row>
    <row r="3268" ht="12.75">
      <c r="X3268" s="107"/>
    </row>
    <row r="3269" ht="12.75">
      <c r="X3269" s="107"/>
    </row>
    <row r="3270" ht="12.75">
      <c r="X3270" s="107"/>
    </row>
    <row r="3271" ht="12.75">
      <c r="X3271" s="107"/>
    </row>
    <row r="3272" ht="12.75">
      <c r="X3272" s="107"/>
    </row>
    <row r="3273" ht="12.75">
      <c r="X3273" s="107"/>
    </row>
    <row r="3274" ht="12.75">
      <c r="X3274" s="107"/>
    </row>
    <row r="3275" ht="12.75">
      <c r="X3275" s="107"/>
    </row>
    <row r="3276" ht="12.75">
      <c r="X3276" s="107"/>
    </row>
    <row r="3277" ht="12.75">
      <c r="X3277" s="107"/>
    </row>
    <row r="3278" ht="12.75">
      <c r="X3278" s="107"/>
    </row>
    <row r="3279" ht="12.75">
      <c r="X3279" s="107"/>
    </row>
    <row r="3280" ht="12.75">
      <c r="X3280" s="107"/>
    </row>
    <row r="3281" ht="12.75">
      <c r="X3281" s="107"/>
    </row>
    <row r="3282" ht="12.75">
      <c r="X3282" s="107"/>
    </row>
    <row r="3283" ht="12.75">
      <c r="X3283" s="107"/>
    </row>
    <row r="3284" ht="12.75">
      <c r="X3284" s="107"/>
    </row>
    <row r="3285" ht="12.75">
      <c r="X3285" s="107"/>
    </row>
    <row r="3286" ht="12.75">
      <c r="X3286" s="107"/>
    </row>
    <row r="3287" ht="12.75">
      <c r="X3287" s="107"/>
    </row>
    <row r="3288" ht="12.75">
      <c r="X3288" s="107"/>
    </row>
    <row r="3289" ht="12.75">
      <c r="X3289" s="107"/>
    </row>
    <row r="3290" ht="12.75">
      <c r="X3290" s="107"/>
    </row>
    <row r="3291" ht="12.75">
      <c r="X3291" s="107"/>
    </row>
    <row r="3292" ht="12.75">
      <c r="X3292" s="107"/>
    </row>
    <row r="3293" ht="12.75">
      <c r="X3293" s="107"/>
    </row>
    <row r="3294" ht="12.75">
      <c r="X3294" s="107"/>
    </row>
    <row r="3295" ht="12.75">
      <c r="X3295" s="107"/>
    </row>
    <row r="3296" ht="12.75">
      <c r="X3296" s="107"/>
    </row>
    <row r="3297" ht="12.75">
      <c r="X3297" s="107"/>
    </row>
    <row r="3298" ht="12.75">
      <c r="X3298" s="107"/>
    </row>
    <row r="3299" ht="12.75">
      <c r="X3299" s="107"/>
    </row>
    <row r="3300" ht="12.75">
      <c r="X3300" s="107"/>
    </row>
    <row r="3301" ht="12.75">
      <c r="X3301" s="107"/>
    </row>
    <row r="3302" ht="12.75">
      <c r="X3302" s="107"/>
    </row>
    <row r="3303" ht="12.75">
      <c r="X3303" s="107"/>
    </row>
    <row r="3304" ht="12.75">
      <c r="X3304" s="107"/>
    </row>
    <row r="3305" ht="12.75">
      <c r="X3305" s="107"/>
    </row>
    <row r="3306" ht="12.75">
      <c r="X3306" s="107"/>
    </row>
    <row r="3307" ht="12.75">
      <c r="X3307" s="107"/>
    </row>
    <row r="3308" ht="12.75">
      <c r="X3308" s="107"/>
    </row>
    <row r="3309" ht="12.75">
      <c r="X3309" s="107"/>
    </row>
    <row r="3310" ht="12.75">
      <c r="X3310" s="107"/>
    </row>
    <row r="3311" ht="12.75">
      <c r="X3311" s="107"/>
    </row>
    <row r="3312" ht="12.75">
      <c r="X3312" s="107"/>
    </row>
    <row r="3313" ht="12.75">
      <c r="X3313" s="107"/>
    </row>
    <row r="3314" ht="12.75">
      <c r="X3314" s="107"/>
    </row>
    <row r="3315" ht="12.75">
      <c r="X3315" s="107"/>
    </row>
    <row r="3316" ht="12.75">
      <c r="X3316" s="107"/>
    </row>
    <row r="3317" ht="12.75">
      <c r="X3317" s="107"/>
    </row>
    <row r="3318" ht="12.75">
      <c r="X3318" s="107"/>
    </row>
    <row r="3319" ht="12.75">
      <c r="X3319" s="107"/>
    </row>
    <row r="3320" ht="12.75">
      <c r="X3320" s="107"/>
    </row>
    <row r="3321" ht="12.75">
      <c r="X3321" s="107"/>
    </row>
    <row r="3322" ht="12.75">
      <c r="X3322" s="107"/>
    </row>
    <row r="3323" ht="12.75">
      <c r="X3323" s="107"/>
    </row>
    <row r="3324" ht="12.75">
      <c r="X3324" s="107"/>
    </row>
    <row r="3325" ht="12.75">
      <c r="X3325" s="107"/>
    </row>
    <row r="3326" ht="12.75">
      <c r="X3326" s="107"/>
    </row>
    <row r="3327" ht="12.75">
      <c r="X3327" s="107"/>
    </row>
    <row r="3328" ht="12.75">
      <c r="X3328" s="107"/>
    </row>
    <row r="3329" ht="12.75">
      <c r="X3329" s="107"/>
    </row>
    <row r="3330" ht="12.75">
      <c r="X3330" s="107"/>
    </row>
    <row r="3331" ht="12.75">
      <c r="X3331" s="107"/>
    </row>
    <row r="3332" ht="12.75">
      <c r="X3332" s="107"/>
    </row>
    <row r="3333" ht="12.75">
      <c r="X3333" s="107"/>
    </row>
    <row r="3334" ht="12.75">
      <c r="X3334" s="107"/>
    </row>
    <row r="3335" ht="12.75">
      <c r="X3335" s="107"/>
    </row>
    <row r="3336" ht="12.75">
      <c r="X3336" s="107"/>
    </row>
    <row r="3337" ht="12.75">
      <c r="X3337" s="107"/>
    </row>
    <row r="3338" ht="12.75">
      <c r="X3338" s="107"/>
    </row>
    <row r="3339" ht="12.75">
      <c r="X3339" s="107"/>
    </row>
    <row r="3340" ht="12.75">
      <c r="X3340" s="107"/>
    </row>
    <row r="3341" ht="12.75">
      <c r="X3341" s="107"/>
    </row>
    <row r="3342" ht="12.75">
      <c r="X3342" s="107"/>
    </row>
    <row r="3343" ht="12.75">
      <c r="X3343" s="107"/>
    </row>
    <row r="3344" ht="12.75">
      <c r="X3344" s="107"/>
    </row>
    <row r="3345" ht="12.75">
      <c r="X3345" s="107"/>
    </row>
    <row r="3346" ht="12.75">
      <c r="X3346" s="107"/>
    </row>
    <row r="3347" ht="12.75">
      <c r="X3347" s="107"/>
    </row>
    <row r="3348" ht="12.75">
      <c r="X3348" s="107"/>
    </row>
    <row r="3349" ht="12.75">
      <c r="X3349" s="107"/>
    </row>
    <row r="3350" ht="12.75">
      <c r="X3350" s="107"/>
    </row>
    <row r="3351" ht="12.75">
      <c r="X3351" s="107"/>
    </row>
    <row r="3352" ht="12.75">
      <c r="X3352" s="107"/>
    </row>
    <row r="3353" ht="12.75">
      <c r="X3353" s="107"/>
    </row>
    <row r="3354" ht="12.75">
      <c r="X3354" s="107"/>
    </row>
    <row r="3355" ht="12.75">
      <c r="X3355" s="107"/>
    </row>
    <row r="3356" ht="12.75">
      <c r="X3356" s="107"/>
    </row>
    <row r="3357" ht="12.75">
      <c r="X3357" s="107"/>
    </row>
    <row r="3358" ht="12.75">
      <c r="X3358" s="107"/>
    </row>
    <row r="3359" ht="12.75">
      <c r="X3359" s="107"/>
    </row>
    <row r="3360" ht="12.75">
      <c r="X3360" s="107"/>
    </row>
    <row r="3361" ht="12.75">
      <c r="X3361" s="107"/>
    </row>
    <row r="3362" ht="12.75">
      <c r="X3362" s="107"/>
    </row>
    <row r="3363" ht="12.75">
      <c r="X3363" s="107"/>
    </row>
    <row r="3364" ht="12.75">
      <c r="X3364" s="107"/>
    </row>
    <row r="3365" ht="12.75">
      <c r="X3365" s="107"/>
    </row>
    <row r="3366" ht="12.75">
      <c r="X3366" s="107"/>
    </row>
    <row r="3367" ht="12.75">
      <c r="X3367" s="107"/>
    </row>
    <row r="3368" ht="12.75">
      <c r="X3368" s="107"/>
    </row>
    <row r="3369" ht="12.75">
      <c r="X3369" s="107"/>
    </row>
    <row r="3370" ht="12.75">
      <c r="X3370" s="107"/>
    </row>
    <row r="3371" ht="12.75">
      <c r="X3371" s="107"/>
    </row>
    <row r="3372" ht="12.75">
      <c r="X3372" s="107"/>
    </row>
    <row r="3373" ht="12.75">
      <c r="X3373" s="107"/>
    </row>
    <row r="3374" ht="12.75">
      <c r="X3374" s="107"/>
    </row>
    <row r="3375" ht="12.75">
      <c r="X3375" s="107"/>
    </row>
    <row r="3376" ht="12.75">
      <c r="X3376" s="107"/>
    </row>
    <row r="3377" ht="12.75">
      <c r="X3377" s="107"/>
    </row>
    <row r="3378" ht="12.75">
      <c r="X3378" s="107"/>
    </row>
    <row r="3379" ht="12.75">
      <c r="X3379" s="107"/>
    </row>
    <row r="3380" ht="12.75">
      <c r="X3380" s="107"/>
    </row>
    <row r="3381" ht="12.75">
      <c r="X3381" s="107"/>
    </row>
    <row r="3382" ht="12.75">
      <c r="X3382" s="107"/>
    </row>
    <row r="3383" ht="12.75">
      <c r="X3383" s="107"/>
    </row>
    <row r="3384" ht="12.75">
      <c r="X3384" s="107"/>
    </row>
    <row r="3385" ht="12.75">
      <c r="X3385" s="107"/>
    </row>
    <row r="3386" ht="12.75">
      <c r="X3386" s="107"/>
    </row>
    <row r="3387" ht="12.75">
      <c r="X3387" s="107"/>
    </row>
    <row r="3388" ht="12.75">
      <c r="X3388" s="107"/>
    </row>
    <row r="3389" ht="12.75">
      <c r="X3389" s="107"/>
    </row>
    <row r="3390" ht="12.75">
      <c r="X3390" s="107"/>
    </row>
    <row r="3391" ht="12.75">
      <c r="X3391" s="107"/>
    </row>
    <row r="3392" ht="12.75">
      <c r="X3392" s="107"/>
    </row>
    <row r="3393" ht="12.75">
      <c r="X3393" s="107"/>
    </row>
    <row r="3394" ht="12.75">
      <c r="X3394" s="107"/>
    </row>
    <row r="3395" ht="12.75">
      <c r="X3395" s="107"/>
    </row>
    <row r="3396" ht="12.75">
      <c r="X3396" s="107"/>
    </row>
    <row r="3397" ht="12.75">
      <c r="X3397" s="107"/>
    </row>
    <row r="3398" ht="12.75">
      <c r="X3398" s="107"/>
    </row>
    <row r="3399" ht="12.75">
      <c r="X3399" s="107"/>
    </row>
    <row r="3400" ht="12.75">
      <c r="X3400" s="107"/>
    </row>
    <row r="3401" ht="12.75">
      <c r="X3401" s="107"/>
    </row>
    <row r="3402" ht="12.75">
      <c r="X3402" s="107"/>
    </row>
    <row r="3403" ht="12.75">
      <c r="X3403" s="107"/>
    </row>
    <row r="3404" ht="12.75">
      <c r="X3404" s="107"/>
    </row>
    <row r="3405" ht="12.75">
      <c r="X3405" s="107"/>
    </row>
    <row r="3406" ht="12.75">
      <c r="X3406" s="107"/>
    </row>
    <row r="3407" ht="12.75">
      <c r="X3407" s="107"/>
    </row>
    <row r="3408" ht="12.75">
      <c r="X3408" s="107"/>
    </row>
    <row r="3409" ht="12.75">
      <c r="X3409" s="107"/>
    </row>
    <row r="3410" ht="12.75">
      <c r="X3410" s="107"/>
    </row>
    <row r="3411" ht="12.75">
      <c r="X3411" s="107"/>
    </row>
    <row r="3412" ht="12.75">
      <c r="X3412" s="107"/>
    </row>
    <row r="3413" ht="12.75">
      <c r="X3413" s="107"/>
    </row>
    <row r="3414" ht="12.75">
      <c r="X3414" s="107"/>
    </row>
    <row r="3415" ht="12.75">
      <c r="X3415" s="107"/>
    </row>
    <row r="3416" ht="12.75">
      <c r="X3416" s="107"/>
    </row>
    <row r="3417" ht="12.75">
      <c r="X3417" s="107"/>
    </row>
    <row r="3418" ht="12.75">
      <c r="X3418" s="107"/>
    </row>
    <row r="3419" ht="12.75">
      <c r="X3419" s="107"/>
    </row>
    <row r="3420" ht="12.75">
      <c r="X3420" s="107"/>
    </row>
    <row r="3421" ht="12.75">
      <c r="X3421" s="107"/>
    </row>
    <row r="3422" ht="12.75">
      <c r="X3422" s="107"/>
    </row>
    <row r="3423" ht="12.75">
      <c r="X3423" s="107"/>
    </row>
    <row r="3424" ht="12.75">
      <c r="X3424" s="107"/>
    </row>
    <row r="3425" ht="12.75">
      <c r="X3425" s="107"/>
    </row>
    <row r="3426" ht="12.75">
      <c r="X3426" s="107"/>
    </row>
    <row r="3427" ht="12.75">
      <c r="X3427" s="107"/>
    </row>
    <row r="3428" ht="12.75">
      <c r="X3428" s="107"/>
    </row>
    <row r="3429" ht="12.75">
      <c r="X3429" s="107"/>
    </row>
    <row r="3430" ht="12.75">
      <c r="X3430" s="107"/>
    </row>
    <row r="3431" ht="12.75">
      <c r="X3431" s="107"/>
    </row>
    <row r="3432" ht="12.75">
      <c r="X3432" s="107"/>
    </row>
    <row r="3433" ht="12.75">
      <c r="X3433" s="107"/>
    </row>
    <row r="3434" ht="12.75">
      <c r="X3434" s="107"/>
    </row>
    <row r="3435" ht="12.75">
      <c r="X3435" s="107"/>
    </row>
    <row r="3436" ht="12.75">
      <c r="X3436" s="107"/>
    </row>
    <row r="3437" ht="12.75">
      <c r="X3437" s="107"/>
    </row>
    <row r="3438" ht="12.75">
      <c r="X3438" s="107"/>
    </row>
    <row r="3439" ht="12.75">
      <c r="X3439" s="107"/>
    </row>
    <row r="3440" ht="12.75">
      <c r="X3440" s="107"/>
    </row>
    <row r="3441" ht="12.75">
      <c r="X3441" s="107"/>
    </row>
    <row r="3442" ht="12.75">
      <c r="X3442" s="107"/>
    </row>
    <row r="3443" ht="12.75">
      <c r="X3443" s="107"/>
    </row>
    <row r="3444" ht="12.75">
      <c r="X3444" s="107"/>
    </row>
    <row r="3445" ht="12.75">
      <c r="X3445" s="107"/>
    </row>
    <row r="3446" ht="12.75">
      <c r="X3446" s="107"/>
    </row>
    <row r="3447" ht="12.75">
      <c r="X3447" s="107"/>
    </row>
    <row r="3448" ht="12.75">
      <c r="X3448" s="107"/>
    </row>
    <row r="3449" ht="12.75">
      <c r="X3449" s="107"/>
    </row>
    <row r="3450" ht="12.75">
      <c r="X3450" s="107"/>
    </row>
    <row r="3451" ht="12.75">
      <c r="X3451" s="107"/>
    </row>
    <row r="3452" ht="12.75">
      <c r="X3452" s="107"/>
    </row>
    <row r="3453" ht="12.75">
      <c r="X3453" s="107"/>
    </row>
    <row r="3454" ht="12.75">
      <c r="X3454" s="107"/>
    </row>
    <row r="3455" ht="12.75">
      <c r="X3455" s="107"/>
    </row>
    <row r="3456" ht="12.75">
      <c r="X3456" s="107"/>
    </row>
    <row r="3457" ht="12.75">
      <c r="X3457" s="107"/>
    </row>
    <row r="3458" ht="12.75">
      <c r="X3458" s="107"/>
    </row>
    <row r="3459" ht="12.75">
      <c r="X3459" s="107"/>
    </row>
    <row r="3460" ht="12.75">
      <c r="X3460" s="107"/>
    </row>
    <row r="3461" ht="12.75">
      <c r="X3461" s="107"/>
    </row>
    <row r="3462" ht="12.75">
      <c r="X3462" s="107"/>
    </row>
    <row r="3463" ht="12.75">
      <c r="X3463" s="107"/>
    </row>
    <row r="3464" ht="12.75">
      <c r="X3464" s="107"/>
    </row>
    <row r="3465" ht="12.75">
      <c r="X3465" s="107"/>
    </row>
    <row r="3466" ht="12.75">
      <c r="X3466" s="107"/>
    </row>
    <row r="3467" ht="12.75">
      <c r="X3467" s="107"/>
    </row>
    <row r="3468" ht="12.75">
      <c r="X3468" s="107"/>
    </row>
    <row r="3469" ht="12.75">
      <c r="X3469" s="107"/>
    </row>
    <row r="3470" ht="12.75">
      <c r="X3470" s="107"/>
    </row>
    <row r="3471" ht="12.75">
      <c r="X3471" s="107"/>
    </row>
    <row r="3472" ht="12.75">
      <c r="X3472" s="107"/>
    </row>
    <row r="3473" ht="12.75">
      <c r="X3473" s="107"/>
    </row>
    <row r="3474" ht="12.75">
      <c r="X3474" s="107"/>
    </row>
    <row r="3475" ht="12.75">
      <c r="X3475" s="107"/>
    </row>
    <row r="3476" ht="12.75">
      <c r="X3476" s="107"/>
    </row>
    <row r="3477" ht="12.75">
      <c r="X3477" s="107"/>
    </row>
    <row r="3478" ht="12.75">
      <c r="X3478" s="107"/>
    </row>
    <row r="3479" ht="12.75">
      <c r="X3479" s="107"/>
    </row>
    <row r="3480" ht="12.75">
      <c r="X3480" s="107"/>
    </row>
    <row r="3481" ht="12.75">
      <c r="X3481" s="107"/>
    </row>
    <row r="3482" ht="12.75">
      <c r="X3482" s="107"/>
    </row>
    <row r="3483" ht="12.75">
      <c r="X3483" s="107"/>
    </row>
    <row r="3484" ht="12.75">
      <c r="X3484" s="107"/>
    </row>
    <row r="3485" ht="12.75">
      <c r="X3485" s="107"/>
    </row>
    <row r="3486" ht="12.75">
      <c r="X3486" s="107"/>
    </row>
    <row r="3487" ht="12.75">
      <c r="X3487" s="107"/>
    </row>
    <row r="3488" ht="12.75">
      <c r="X3488" s="107"/>
    </row>
    <row r="3489" ht="12.75">
      <c r="X3489" s="107"/>
    </row>
    <row r="3490" ht="12.75">
      <c r="X3490" s="107"/>
    </row>
    <row r="3491" ht="12.75">
      <c r="X3491" s="107"/>
    </row>
    <row r="3492" ht="12.75">
      <c r="X3492" s="107"/>
    </row>
    <row r="3493" ht="12.75">
      <c r="X3493" s="107"/>
    </row>
    <row r="3494" ht="12.75">
      <c r="X3494" s="107"/>
    </row>
    <row r="3495" ht="12.75">
      <c r="X3495" s="107"/>
    </row>
    <row r="3496" ht="12.75">
      <c r="X3496" s="107"/>
    </row>
    <row r="3497" ht="12.75">
      <c r="X3497" s="107"/>
    </row>
    <row r="3498" ht="12.75">
      <c r="X3498" s="107"/>
    </row>
    <row r="3499" ht="12.75">
      <c r="X3499" s="107"/>
    </row>
    <row r="3500" ht="12.75">
      <c r="X3500" s="107"/>
    </row>
    <row r="3501" ht="12.75">
      <c r="X3501" s="107"/>
    </row>
    <row r="3502" ht="12.75">
      <c r="X3502" s="107"/>
    </row>
    <row r="3503" ht="12.75">
      <c r="X3503" s="107"/>
    </row>
    <row r="3504" ht="12.75">
      <c r="X3504" s="107"/>
    </row>
    <row r="3505" ht="12.75">
      <c r="X3505" s="107"/>
    </row>
    <row r="3506" ht="12.75">
      <c r="X3506" s="107"/>
    </row>
    <row r="3507" ht="12.75">
      <c r="X3507" s="107"/>
    </row>
    <row r="3508" ht="12.75">
      <c r="X3508" s="107"/>
    </row>
    <row r="3509" ht="12.75">
      <c r="X3509" s="107"/>
    </row>
    <row r="3510" ht="12.75">
      <c r="X3510" s="107"/>
    </row>
    <row r="3511" ht="12.75">
      <c r="X3511" s="107"/>
    </row>
    <row r="3512" ht="12.75">
      <c r="X3512" s="107"/>
    </row>
    <row r="3513" ht="12.75">
      <c r="X3513" s="107"/>
    </row>
    <row r="3514" ht="12.75">
      <c r="X3514" s="107"/>
    </row>
    <row r="3515" ht="12.75">
      <c r="X3515" s="107"/>
    </row>
    <row r="3516" ht="12.75">
      <c r="X3516" s="107"/>
    </row>
    <row r="3517" ht="12.75">
      <c r="X3517" s="107"/>
    </row>
    <row r="3518" ht="12.75">
      <c r="X3518" s="107"/>
    </row>
    <row r="3519" ht="12.75">
      <c r="X3519" s="107"/>
    </row>
    <row r="3520" ht="12.75">
      <c r="X3520" s="107"/>
    </row>
    <row r="3521" ht="12.75">
      <c r="X3521" s="107"/>
    </row>
    <row r="3522" ht="12.75">
      <c r="X3522" s="107"/>
    </row>
    <row r="3523" ht="12.75">
      <c r="X3523" s="107"/>
    </row>
    <row r="3524" ht="12.75">
      <c r="X3524" s="107"/>
    </row>
    <row r="3525" ht="12.75">
      <c r="X3525" s="107"/>
    </row>
    <row r="3526" ht="12.75">
      <c r="X3526" s="107"/>
    </row>
    <row r="3527" ht="12.75">
      <c r="X3527" s="107"/>
    </row>
    <row r="3528" ht="12.75">
      <c r="X3528" s="107"/>
    </row>
    <row r="3529" ht="12.75">
      <c r="X3529" s="107"/>
    </row>
    <row r="3530" ht="12.75">
      <c r="X3530" s="107"/>
    </row>
    <row r="3531" ht="12.75">
      <c r="X3531" s="107"/>
    </row>
    <row r="3532" ht="12.75">
      <c r="X3532" s="107"/>
    </row>
    <row r="3533" ht="12.75">
      <c r="X3533" s="107"/>
    </row>
    <row r="3534" ht="12.75">
      <c r="X3534" s="107"/>
    </row>
    <row r="3535" ht="12.75">
      <c r="X3535" s="107"/>
    </row>
    <row r="3536" ht="12.75">
      <c r="X3536" s="107"/>
    </row>
    <row r="3537" ht="12.75">
      <c r="X3537" s="107"/>
    </row>
    <row r="3538" ht="12.75">
      <c r="X3538" s="107"/>
    </row>
    <row r="3539" ht="12.75">
      <c r="X3539" s="107"/>
    </row>
    <row r="3540" ht="12.75">
      <c r="X3540" s="107"/>
    </row>
    <row r="3541" ht="12.75">
      <c r="X3541" s="107"/>
    </row>
    <row r="3542" ht="12.75">
      <c r="X3542" s="107"/>
    </row>
    <row r="3543" ht="12.75">
      <c r="X3543" s="107"/>
    </row>
    <row r="3544" ht="12.75">
      <c r="X3544" s="107"/>
    </row>
    <row r="3545" ht="12.75">
      <c r="X3545" s="107"/>
    </row>
    <row r="3546" ht="12.75">
      <c r="X3546" s="107"/>
    </row>
    <row r="3547" ht="12.75">
      <c r="X3547" s="107"/>
    </row>
    <row r="3548" ht="12.75">
      <c r="X3548" s="107"/>
    </row>
    <row r="3549" ht="12.75">
      <c r="X3549" s="107"/>
    </row>
    <row r="3550" ht="12.75">
      <c r="X3550" s="107"/>
    </row>
    <row r="3551" ht="12.75">
      <c r="X3551" s="107"/>
    </row>
    <row r="3552" ht="12.75">
      <c r="X3552" s="107"/>
    </row>
    <row r="3553" ht="12.75">
      <c r="X3553" s="107"/>
    </row>
    <row r="3554" ht="12.75">
      <c r="X3554" s="107"/>
    </row>
    <row r="3555" ht="12.75">
      <c r="X3555" s="107"/>
    </row>
    <row r="3556" ht="12.75">
      <c r="X3556" s="107"/>
    </row>
    <row r="3557" ht="12.75">
      <c r="X3557" s="107"/>
    </row>
    <row r="3558" ht="12.75">
      <c r="X3558" s="107"/>
    </row>
    <row r="3559" ht="12.75">
      <c r="X3559" s="107"/>
    </row>
    <row r="3560" ht="12.75">
      <c r="X3560" s="107"/>
    </row>
    <row r="3561" ht="12.75">
      <c r="X3561" s="107"/>
    </row>
    <row r="3562" ht="12.75">
      <c r="X3562" s="107"/>
    </row>
    <row r="3563" ht="12.75">
      <c r="X3563" s="107"/>
    </row>
    <row r="3564" ht="12.75">
      <c r="X3564" s="107"/>
    </row>
    <row r="3565" ht="12.75">
      <c r="X3565" s="107"/>
    </row>
    <row r="3566" ht="12.75">
      <c r="X3566" s="107"/>
    </row>
    <row r="3567" ht="12.75">
      <c r="X3567" s="107"/>
    </row>
    <row r="3568" ht="12.75">
      <c r="X3568" s="107"/>
    </row>
    <row r="3569" ht="12.75">
      <c r="X3569" s="107"/>
    </row>
    <row r="3570" ht="12.75">
      <c r="X3570" s="107"/>
    </row>
    <row r="3571" ht="12.75">
      <c r="X3571" s="107"/>
    </row>
    <row r="3572" ht="12.75">
      <c r="X3572" s="107"/>
    </row>
    <row r="3573" ht="12.75">
      <c r="X3573" s="107"/>
    </row>
    <row r="3574" ht="12.75">
      <c r="X3574" s="107"/>
    </row>
    <row r="3575" ht="12.75">
      <c r="X3575" s="107"/>
    </row>
    <row r="3576" ht="12.75">
      <c r="X3576" s="107"/>
    </row>
    <row r="3577" ht="12.75">
      <c r="X3577" s="107"/>
    </row>
    <row r="3578" ht="12.75">
      <c r="X3578" s="107"/>
    </row>
    <row r="3579" ht="12.75">
      <c r="X3579" s="107"/>
    </row>
    <row r="3580" ht="12.75">
      <c r="X3580" s="107"/>
    </row>
    <row r="3581" ht="12.75">
      <c r="X3581" s="107"/>
    </row>
    <row r="3582" ht="12.75">
      <c r="X3582" s="107"/>
    </row>
    <row r="3583" ht="12.75">
      <c r="X3583" s="107"/>
    </row>
    <row r="3584" ht="12.75">
      <c r="X3584" s="107"/>
    </row>
    <row r="3585" ht="12.75">
      <c r="X3585" s="107"/>
    </row>
    <row r="3586" ht="12.75">
      <c r="X3586" s="107"/>
    </row>
    <row r="3587" ht="12.75">
      <c r="X3587" s="107"/>
    </row>
    <row r="3588" ht="12.75">
      <c r="X3588" s="107"/>
    </row>
    <row r="3589" ht="12.75">
      <c r="X3589" s="107"/>
    </row>
    <row r="3590" ht="12.75">
      <c r="X3590" s="107"/>
    </row>
    <row r="3591" ht="12.75">
      <c r="X3591" s="107"/>
    </row>
    <row r="3592" ht="12.75">
      <c r="X3592" s="107"/>
    </row>
    <row r="3593" ht="12.75">
      <c r="X3593" s="107"/>
    </row>
    <row r="3594" ht="12.75">
      <c r="X3594" s="107"/>
    </row>
    <row r="3595" ht="12.75">
      <c r="X3595" s="107"/>
    </row>
    <row r="3596" ht="12.75">
      <c r="X3596" s="107"/>
    </row>
    <row r="3597" ht="12.75">
      <c r="X3597" s="107"/>
    </row>
    <row r="3598" ht="12.75">
      <c r="X3598" s="107"/>
    </row>
    <row r="3599" ht="12.75">
      <c r="X3599" s="107"/>
    </row>
    <row r="3600" ht="12.75">
      <c r="X3600" s="107"/>
    </row>
    <row r="3601" ht="12.75">
      <c r="X3601" s="107"/>
    </row>
    <row r="3602" ht="12.75">
      <c r="X3602" s="107"/>
    </row>
    <row r="3603" ht="12.75">
      <c r="X3603" s="107"/>
    </row>
    <row r="3604" ht="12.75">
      <c r="X3604" s="107"/>
    </row>
    <row r="3605" ht="12.75">
      <c r="X3605" s="107"/>
    </row>
    <row r="3606" ht="12.75">
      <c r="X3606" s="107"/>
    </row>
    <row r="3607" ht="12.75">
      <c r="X3607" s="107"/>
    </row>
    <row r="3608" ht="12.75">
      <c r="X3608" s="107"/>
    </row>
    <row r="3609" ht="12.75">
      <c r="X3609" s="107"/>
    </row>
    <row r="3610" ht="12.75">
      <c r="X3610" s="107"/>
    </row>
    <row r="3611" ht="12.75">
      <c r="X3611" s="107"/>
    </row>
    <row r="3612" ht="12.75">
      <c r="X3612" s="107"/>
    </row>
    <row r="3613" ht="12.75">
      <c r="X3613" s="107"/>
    </row>
    <row r="3614" ht="12.75">
      <c r="X3614" s="107"/>
    </row>
    <row r="3615" ht="12.75">
      <c r="X3615" s="107"/>
    </row>
    <row r="3616" ht="12.75">
      <c r="X3616" s="107"/>
    </row>
    <row r="3617" ht="12.75">
      <c r="X3617" s="107"/>
    </row>
    <row r="3618" ht="12.75">
      <c r="X3618" s="107"/>
    </row>
    <row r="3619" ht="12.75">
      <c r="X3619" s="107"/>
    </row>
    <row r="3620" ht="12.75">
      <c r="X3620" s="107"/>
    </row>
    <row r="3621" ht="12.75">
      <c r="X3621" s="107"/>
    </row>
    <row r="3622" ht="12.75">
      <c r="X3622" s="107"/>
    </row>
    <row r="3623" ht="12.75">
      <c r="X3623" s="107"/>
    </row>
    <row r="3624" ht="12.75">
      <c r="X3624" s="107"/>
    </row>
    <row r="3625" ht="12.75">
      <c r="X3625" s="107"/>
    </row>
    <row r="3626" ht="12.75">
      <c r="X3626" s="107"/>
    </row>
    <row r="3627" ht="12.75">
      <c r="X3627" s="107"/>
    </row>
    <row r="3628" ht="12.75">
      <c r="X3628" s="107"/>
    </row>
    <row r="3629" ht="12.75">
      <c r="X3629" s="107"/>
    </row>
    <row r="3630" ht="12.75">
      <c r="X3630" s="107"/>
    </row>
    <row r="3631" ht="12.75">
      <c r="X3631" s="107"/>
    </row>
    <row r="3632" ht="12.75">
      <c r="X3632" s="107"/>
    </row>
    <row r="3633" ht="12.75">
      <c r="X3633" s="107"/>
    </row>
    <row r="3634" ht="12.75">
      <c r="X3634" s="107"/>
    </row>
    <row r="3635" ht="12.75">
      <c r="X3635" s="107"/>
    </row>
    <row r="3636" ht="12.75">
      <c r="X3636" s="107"/>
    </row>
    <row r="3637" ht="12.75">
      <c r="X3637" s="107"/>
    </row>
    <row r="3638" ht="12.75">
      <c r="X3638" s="107"/>
    </row>
    <row r="3639" ht="12.75">
      <c r="X3639" s="107"/>
    </row>
    <row r="3640" ht="12.75">
      <c r="X3640" s="107"/>
    </row>
    <row r="3641" ht="12.75">
      <c r="X3641" s="107"/>
    </row>
    <row r="3642" ht="12.75">
      <c r="X3642" s="107"/>
    </row>
    <row r="3643" ht="12.75">
      <c r="X3643" s="107"/>
    </row>
    <row r="3644" ht="12.75">
      <c r="X3644" s="107"/>
    </row>
    <row r="3645" ht="12.75">
      <c r="X3645" s="107"/>
    </row>
    <row r="3646" ht="12.75">
      <c r="X3646" s="107"/>
    </row>
    <row r="3647" ht="12.75">
      <c r="X3647" s="107"/>
    </row>
    <row r="3648" ht="12.75">
      <c r="X3648" s="107"/>
    </row>
    <row r="3649" ht="12.75">
      <c r="X3649" s="107"/>
    </row>
    <row r="3650" ht="12.75">
      <c r="X3650" s="107"/>
    </row>
    <row r="3651" ht="12.75">
      <c r="X3651" s="107"/>
    </row>
    <row r="3652" ht="12.75">
      <c r="X3652" s="107"/>
    </row>
    <row r="3653" ht="12.75">
      <c r="X3653" s="107"/>
    </row>
    <row r="3654" ht="12.75">
      <c r="X3654" s="107"/>
    </row>
    <row r="3655" ht="12.75">
      <c r="X3655" s="107"/>
    </row>
    <row r="3656" ht="12.75">
      <c r="X3656" s="107"/>
    </row>
    <row r="3657" ht="12.75">
      <c r="X3657" s="107"/>
    </row>
    <row r="3658" ht="12.75">
      <c r="X3658" s="107"/>
    </row>
    <row r="3659" ht="12.75">
      <c r="X3659" s="107"/>
    </row>
    <row r="3660" ht="12.75">
      <c r="X3660" s="107"/>
    </row>
    <row r="3661" ht="12.75">
      <c r="X3661" s="107"/>
    </row>
    <row r="3662" ht="12.75">
      <c r="X3662" s="107"/>
    </row>
    <row r="3663" ht="12.75">
      <c r="X3663" s="107"/>
    </row>
    <row r="3664" ht="12.75">
      <c r="X3664" s="107"/>
    </row>
    <row r="3665" ht="12.75">
      <c r="X3665" s="107"/>
    </row>
    <row r="3666" ht="12.75">
      <c r="X3666" s="107"/>
    </row>
    <row r="3667" ht="12.75">
      <c r="X3667" s="107"/>
    </row>
    <row r="3668" ht="12.75">
      <c r="X3668" s="107"/>
    </row>
    <row r="3669" ht="12.75">
      <c r="X3669" s="107"/>
    </row>
    <row r="3670" ht="12.75">
      <c r="X3670" s="107"/>
    </row>
    <row r="3671" ht="12.75">
      <c r="X3671" s="107"/>
    </row>
    <row r="3672" ht="12.75">
      <c r="X3672" s="107"/>
    </row>
    <row r="3673" ht="12.75">
      <c r="X3673" s="107"/>
    </row>
    <row r="3674" ht="12.75">
      <c r="X3674" s="107"/>
    </row>
    <row r="3675" ht="12.75">
      <c r="X3675" s="107"/>
    </row>
    <row r="3676" ht="12.75">
      <c r="X3676" s="107"/>
    </row>
    <row r="3677" ht="12.75">
      <c r="X3677" s="107"/>
    </row>
    <row r="3678" ht="12.75">
      <c r="X3678" s="107"/>
    </row>
    <row r="3679" ht="12.75">
      <c r="X3679" s="107"/>
    </row>
    <row r="3680" ht="12.75">
      <c r="X3680" s="107"/>
    </row>
    <row r="3681" ht="12.75">
      <c r="X3681" s="107"/>
    </row>
    <row r="3682" ht="12.75">
      <c r="X3682" s="107"/>
    </row>
    <row r="3683" ht="12.75">
      <c r="X3683" s="107"/>
    </row>
    <row r="3684" ht="12.75">
      <c r="X3684" s="107"/>
    </row>
    <row r="3685" ht="12.75">
      <c r="X3685" s="107"/>
    </row>
    <row r="3686" ht="12.75">
      <c r="X3686" s="107"/>
    </row>
    <row r="3687" ht="12.75">
      <c r="X3687" s="107"/>
    </row>
    <row r="3688" ht="12.75">
      <c r="X3688" s="107"/>
    </row>
    <row r="3689" ht="12.75">
      <c r="X3689" s="107"/>
    </row>
    <row r="3690" ht="12.75">
      <c r="X3690" s="107"/>
    </row>
    <row r="3691" ht="12.75">
      <c r="X3691" s="107"/>
    </row>
    <row r="3692" ht="12.75">
      <c r="X3692" s="107"/>
    </row>
    <row r="3693" ht="12.75">
      <c r="X3693" s="107"/>
    </row>
    <row r="3694" ht="12.75">
      <c r="X3694" s="107"/>
    </row>
    <row r="3695" ht="12.75">
      <c r="X3695" s="107"/>
    </row>
    <row r="3696" ht="12.75">
      <c r="X3696" s="107"/>
    </row>
    <row r="3697" ht="12.75">
      <c r="X3697" s="107"/>
    </row>
    <row r="3698" ht="12.75">
      <c r="X3698" s="107"/>
    </row>
    <row r="3699" ht="12.75">
      <c r="X3699" s="107"/>
    </row>
    <row r="3700" ht="12.75">
      <c r="X3700" s="107"/>
    </row>
    <row r="3701" ht="12.75">
      <c r="X3701" s="107"/>
    </row>
    <row r="3702" ht="12.75">
      <c r="X3702" s="107"/>
    </row>
    <row r="3703" ht="12.75">
      <c r="X3703" s="107"/>
    </row>
    <row r="3704" ht="12.75">
      <c r="X3704" s="107"/>
    </row>
    <row r="3705" ht="12.75">
      <c r="X3705" s="107"/>
    </row>
    <row r="3706" ht="12.75">
      <c r="X3706" s="107"/>
    </row>
    <row r="3707" ht="12.75">
      <c r="X3707" s="107"/>
    </row>
    <row r="3708" ht="12.75">
      <c r="X3708" s="107"/>
    </row>
    <row r="3709" ht="12.75">
      <c r="X3709" s="107"/>
    </row>
    <row r="3710" ht="12.75">
      <c r="X3710" s="107"/>
    </row>
    <row r="3711" ht="12.75">
      <c r="X3711" s="107"/>
    </row>
    <row r="3712" ht="12.75">
      <c r="X3712" s="107"/>
    </row>
    <row r="3713" ht="12.75">
      <c r="X3713" s="107"/>
    </row>
    <row r="3714" ht="12.75">
      <c r="X3714" s="107"/>
    </row>
    <row r="3715" ht="12.75">
      <c r="X3715" s="107"/>
    </row>
    <row r="3716" ht="12.75">
      <c r="X3716" s="107"/>
    </row>
    <row r="3717" ht="12.75">
      <c r="X3717" s="107"/>
    </row>
    <row r="3718" ht="12.75">
      <c r="X3718" s="107"/>
    </row>
    <row r="3719" ht="12.75">
      <c r="X3719" s="107"/>
    </row>
    <row r="3720" ht="12.75">
      <c r="X3720" s="107"/>
    </row>
    <row r="3721" ht="12.75">
      <c r="X3721" s="107"/>
    </row>
    <row r="3722" ht="12.75">
      <c r="X3722" s="107"/>
    </row>
    <row r="3723" ht="12.75">
      <c r="X3723" s="107"/>
    </row>
    <row r="3724" ht="12.75">
      <c r="X3724" s="107"/>
    </row>
    <row r="3725" ht="12.75">
      <c r="X3725" s="107"/>
    </row>
    <row r="3726" ht="12.75">
      <c r="X3726" s="107"/>
    </row>
    <row r="3727" ht="12.75">
      <c r="X3727" s="107"/>
    </row>
    <row r="3728" ht="12.75">
      <c r="X3728" s="107"/>
    </row>
    <row r="3729" ht="12.75">
      <c r="X3729" s="107"/>
    </row>
    <row r="3730" ht="12.75">
      <c r="X3730" s="107"/>
    </row>
    <row r="3731" ht="12.75">
      <c r="X3731" s="107"/>
    </row>
    <row r="3732" ht="12.75">
      <c r="X3732" s="107"/>
    </row>
    <row r="3733" ht="12.75">
      <c r="X3733" s="107"/>
    </row>
    <row r="3734" ht="12.75">
      <c r="X3734" s="107"/>
    </row>
    <row r="3735" ht="12.75">
      <c r="X3735" s="107"/>
    </row>
    <row r="3736" ht="12.75">
      <c r="X3736" s="107"/>
    </row>
    <row r="3737" ht="12.75">
      <c r="X3737" s="107"/>
    </row>
    <row r="3738" ht="12.75">
      <c r="X3738" s="107"/>
    </row>
    <row r="3739" ht="12.75">
      <c r="X3739" s="107"/>
    </row>
    <row r="3740" ht="12.75">
      <c r="X3740" s="107"/>
    </row>
    <row r="3741" ht="12.75">
      <c r="X3741" s="107"/>
    </row>
    <row r="3742" ht="12.75">
      <c r="X3742" s="107"/>
    </row>
    <row r="3743" ht="12.75">
      <c r="X3743" s="107"/>
    </row>
    <row r="3744" ht="12.75">
      <c r="X3744" s="107"/>
    </row>
    <row r="3745" ht="12.75">
      <c r="X3745" s="107"/>
    </row>
    <row r="3746" ht="12.75">
      <c r="X3746" s="107"/>
    </row>
    <row r="3747" ht="12.75">
      <c r="X3747" s="107"/>
    </row>
    <row r="3748" ht="12.75">
      <c r="X3748" s="107"/>
    </row>
    <row r="3749" ht="12.75">
      <c r="X3749" s="107"/>
    </row>
    <row r="3750" ht="12.75">
      <c r="X3750" s="107"/>
    </row>
    <row r="3751" ht="12.75">
      <c r="X3751" s="107"/>
    </row>
    <row r="3752" ht="12.75">
      <c r="X3752" s="107"/>
    </row>
    <row r="3753" ht="12.75">
      <c r="X3753" s="107"/>
    </row>
    <row r="3754" ht="12.75">
      <c r="X3754" s="107"/>
    </row>
    <row r="3755" ht="12.75">
      <c r="X3755" s="107"/>
    </row>
    <row r="3756" ht="12.75">
      <c r="X3756" s="107"/>
    </row>
    <row r="3757" ht="12.75">
      <c r="X3757" s="107"/>
    </row>
    <row r="3758" ht="12.75">
      <c r="X3758" s="107"/>
    </row>
    <row r="3759" ht="12.75">
      <c r="X3759" s="107"/>
    </row>
    <row r="3760" ht="12.75">
      <c r="X3760" s="107"/>
    </row>
    <row r="3761" ht="12.75">
      <c r="X3761" s="107"/>
    </row>
    <row r="3762" ht="12.75">
      <c r="X3762" s="107"/>
    </row>
    <row r="3763" ht="12.75">
      <c r="X3763" s="107"/>
    </row>
    <row r="3764" ht="12.75">
      <c r="X3764" s="107"/>
    </row>
    <row r="3765" ht="12.75">
      <c r="X3765" s="107"/>
    </row>
    <row r="3766" ht="12.75">
      <c r="X3766" s="107"/>
    </row>
    <row r="3767" ht="12.75">
      <c r="X3767" s="107"/>
    </row>
    <row r="3768" ht="12.75">
      <c r="X3768" s="107"/>
    </row>
    <row r="3769" ht="12.75">
      <c r="X3769" s="107"/>
    </row>
    <row r="3770" ht="12.75">
      <c r="X3770" s="107"/>
    </row>
    <row r="3771" ht="12.75">
      <c r="X3771" s="107"/>
    </row>
    <row r="3772" ht="12.75">
      <c r="X3772" s="107"/>
    </row>
    <row r="3773" ht="12.75">
      <c r="X3773" s="107"/>
    </row>
    <row r="3774" ht="12.75">
      <c r="X3774" s="107"/>
    </row>
    <row r="3775" ht="12.75">
      <c r="X3775" s="107"/>
    </row>
    <row r="3776" ht="12.75">
      <c r="X3776" s="107"/>
    </row>
    <row r="3777" ht="12.75">
      <c r="X3777" s="107"/>
    </row>
    <row r="3778" ht="12.75">
      <c r="X3778" s="107"/>
    </row>
    <row r="3779" ht="12.75">
      <c r="X3779" s="107"/>
    </row>
    <row r="3780" ht="12.75">
      <c r="X3780" s="107"/>
    </row>
    <row r="3781" ht="12.75">
      <c r="X3781" s="107"/>
    </row>
    <row r="3782" ht="12.75">
      <c r="X3782" s="107"/>
    </row>
    <row r="3783" ht="12.75">
      <c r="X3783" s="107"/>
    </row>
    <row r="3784" ht="12.75">
      <c r="X3784" s="107"/>
    </row>
    <row r="3785" ht="12.75">
      <c r="X3785" s="107"/>
    </row>
    <row r="3786" ht="12.75">
      <c r="X3786" s="107"/>
    </row>
    <row r="3787" ht="12.75">
      <c r="X3787" s="107"/>
    </row>
    <row r="3788" ht="12.75">
      <c r="X3788" s="107"/>
    </row>
    <row r="3789" ht="12.75">
      <c r="X3789" s="107"/>
    </row>
    <row r="3790" ht="12.75">
      <c r="X3790" s="107"/>
    </row>
    <row r="3791" ht="12.75">
      <c r="X3791" s="107"/>
    </row>
    <row r="3792" ht="12.75">
      <c r="X3792" s="107"/>
    </row>
    <row r="3793" ht="12.75">
      <c r="X3793" s="107"/>
    </row>
    <row r="3794" ht="12.75">
      <c r="X3794" s="107"/>
    </row>
    <row r="3795" ht="12.75">
      <c r="X3795" s="107"/>
    </row>
    <row r="3796" ht="12.75">
      <c r="X3796" s="107"/>
    </row>
    <row r="3797" ht="12.75">
      <c r="X3797" s="107"/>
    </row>
    <row r="3798" ht="12.75">
      <c r="X3798" s="107"/>
    </row>
    <row r="3799" ht="12.75">
      <c r="X3799" s="107"/>
    </row>
    <row r="3800" ht="12.75">
      <c r="X3800" s="107"/>
    </row>
    <row r="3801" ht="12.75">
      <c r="X3801" s="107"/>
    </row>
    <row r="3802" ht="12.75">
      <c r="X3802" s="107"/>
    </row>
    <row r="3803" ht="12.75">
      <c r="X3803" s="107"/>
    </row>
    <row r="3804" ht="12.75">
      <c r="X3804" s="107"/>
    </row>
    <row r="3805" ht="12.75">
      <c r="X3805" s="107"/>
    </row>
    <row r="3806" ht="12.75">
      <c r="X3806" s="107"/>
    </row>
    <row r="3807" ht="12.75">
      <c r="X3807" s="107"/>
    </row>
    <row r="3808" ht="12.75">
      <c r="X3808" s="107"/>
    </row>
    <row r="3809" ht="12.75">
      <c r="X3809" s="107"/>
    </row>
    <row r="3810" ht="12.75">
      <c r="X3810" s="107"/>
    </row>
    <row r="3811" ht="12.75">
      <c r="X3811" s="107"/>
    </row>
    <row r="3812" ht="12.75">
      <c r="X3812" s="107"/>
    </row>
    <row r="3813" ht="12.75">
      <c r="X3813" s="107"/>
    </row>
    <row r="3814" ht="12.75">
      <c r="X3814" s="107"/>
    </row>
    <row r="3815" ht="12.75">
      <c r="X3815" s="107"/>
    </row>
    <row r="3816" ht="12.75">
      <c r="X3816" s="107"/>
    </row>
    <row r="3817" ht="12.75">
      <c r="X3817" s="107"/>
    </row>
    <row r="3818" ht="12.75">
      <c r="X3818" s="107"/>
    </row>
    <row r="3819" ht="12.75">
      <c r="X3819" s="107"/>
    </row>
    <row r="3820" ht="12.75">
      <c r="X3820" s="107"/>
    </row>
    <row r="3821" ht="12.75">
      <c r="X3821" s="107"/>
    </row>
    <row r="3822" ht="12.75">
      <c r="X3822" s="107"/>
    </row>
    <row r="3823" ht="12.75">
      <c r="X3823" s="107"/>
    </row>
    <row r="3824" ht="12.75">
      <c r="X3824" s="107"/>
    </row>
    <row r="3825" ht="12.75">
      <c r="X3825" s="107"/>
    </row>
    <row r="3826" ht="12.75">
      <c r="X3826" s="107"/>
    </row>
    <row r="3827" ht="12.75">
      <c r="X3827" s="107"/>
    </row>
    <row r="3828" ht="12.75">
      <c r="X3828" s="107"/>
    </row>
    <row r="3829" ht="12.75">
      <c r="X3829" s="107"/>
    </row>
    <row r="3830" ht="12.75">
      <c r="X3830" s="107"/>
    </row>
    <row r="3831" ht="12.75">
      <c r="X3831" s="107"/>
    </row>
    <row r="3832" ht="12.75">
      <c r="X3832" s="107"/>
    </row>
    <row r="3833" ht="12.75">
      <c r="X3833" s="107"/>
    </row>
    <row r="3834" ht="12.75">
      <c r="X3834" s="107"/>
    </row>
    <row r="3835" ht="12.75">
      <c r="X3835" s="107"/>
    </row>
    <row r="3836" ht="12.75">
      <c r="X3836" s="107"/>
    </row>
    <row r="3837" ht="12.75">
      <c r="X3837" s="107"/>
    </row>
    <row r="3838" ht="12.75">
      <c r="X3838" s="107"/>
    </row>
    <row r="3839" ht="12.75">
      <c r="X3839" s="107"/>
    </row>
    <row r="3840" ht="12.75">
      <c r="X3840" s="107"/>
    </row>
    <row r="3841" ht="12.75">
      <c r="X3841" s="107"/>
    </row>
    <row r="3842" ht="12.75">
      <c r="X3842" s="107"/>
    </row>
    <row r="3843" ht="12.75">
      <c r="X3843" s="107"/>
    </row>
    <row r="3844" ht="12.75">
      <c r="X3844" s="107"/>
    </row>
    <row r="3845" ht="12.75">
      <c r="X3845" s="107"/>
    </row>
    <row r="3846" ht="12.75">
      <c r="X3846" s="107"/>
    </row>
    <row r="3847" ht="12.75">
      <c r="X3847" s="107"/>
    </row>
    <row r="3848" ht="12.75">
      <c r="X3848" s="107"/>
    </row>
    <row r="3849" ht="12.75">
      <c r="X3849" s="107"/>
    </row>
    <row r="3850" ht="12.75">
      <c r="X3850" s="107"/>
    </row>
    <row r="3851" ht="12.75">
      <c r="X3851" s="107"/>
    </row>
    <row r="3852" ht="12.75">
      <c r="X3852" s="107"/>
    </row>
    <row r="3853" ht="12.75">
      <c r="X3853" s="107"/>
    </row>
    <row r="3854" ht="12.75">
      <c r="X3854" s="107"/>
    </row>
    <row r="3855" ht="12.75">
      <c r="X3855" s="107"/>
    </row>
    <row r="3856" ht="12.75">
      <c r="X3856" s="107"/>
    </row>
    <row r="3857" ht="12.75">
      <c r="X3857" s="107"/>
    </row>
    <row r="3858" ht="12.75">
      <c r="X3858" s="107"/>
    </row>
    <row r="3859" ht="12.75">
      <c r="X3859" s="107"/>
    </row>
    <row r="3860" ht="12.75">
      <c r="X3860" s="107"/>
    </row>
    <row r="3861" ht="12.75">
      <c r="X3861" s="107"/>
    </row>
    <row r="3862" ht="12.75">
      <c r="X3862" s="107"/>
    </row>
    <row r="3863" ht="12.75">
      <c r="X3863" s="107"/>
    </row>
    <row r="3864" ht="12.75">
      <c r="X3864" s="107"/>
    </row>
    <row r="3865" ht="12.75">
      <c r="X3865" s="107"/>
    </row>
    <row r="3866" ht="12.75">
      <c r="X3866" s="107"/>
    </row>
    <row r="3867" ht="12.75">
      <c r="X3867" s="107"/>
    </row>
    <row r="3868" ht="12.75">
      <c r="X3868" s="107"/>
    </row>
    <row r="3869" ht="12.75">
      <c r="X3869" s="107"/>
    </row>
    <row r="3870" ht="12.75">
      <c r="X3870" s="107"/>
    </row>
    <row r="3871" ht="12.75">
      <c r="X3871" s="107"/>
    </row>
    <row r="3872" ht="12.75">
      <c r="X3872" s="107"/>
    </row>
    <row r="3873" ht="12.75">
      <c r="X3873" s="107"/>
    </row>
    <row r="3874" ht="12.75">
      <c r="X3874" s="107"/>
    </row>
    <row r="3875" ht="12.75">
      <c r="X3875" s="107"/>
    </row>
    <row r="3876" ht="12.75">
      <c r="X3876" s="107"/>
    </row>
    <row r="3877" ht="12.75">
      <c r="X3877" s="107"/>
    </row>
    <row r="3878" ht="12.75">
      <c r="X3878" s="107"/>
    </row>
    <row r="3879" ht="12.75">
      <c r="X3879" s="107"/>
    </row>
    <row r="3880" ht="12.75">
      <c r="X3880" s="107"/>
    </row>
    <row r="3881" ht="12.75">
      <c r="X3881" s="107"/>
    </row>
    <row r="3882" ht="12.75">
      <c r="X3882" s="107"/>
    </row>
    <row r="3883" ht="12.75">
      <c r="X3883" s="107"/>
    </row>
    <row r="3884" ht="12.75">
      <c r="X3884" s="107"/>
    </row>
    <row r="3885" ht="12.75">
      <c r="X3885" s="107"/>
    </row>
    <row r="3886" ht="12.75">
      <c r="X3886" s="107"/>
    </row>
    <row r="3887" ht="12.75">
      <c r="X3887" s="107"/>
    </row>
    <row r="3888" ht="12.75">
      <c r="X3888" s="107"/>
    </row>
    <row r="3889" ht="12.75">
      <c r="X3889" s="107"/>
    </row>
    <row r="3890" ht="12.75">
      <c r="X3890" s="107"/>
    </row>
    <row r="3891" ht="12.75">
      <c r="X3891" s="107"/>
    </row>
    <row r="3892" ht="12.75">
      <c r="X3892" s="107"/>
    </row>
    <row r="3893" ht="12.75">
      <c r="X3893" s="107"/>
    </row>
    <row r="3894" ht="12.75">
      <c r="X3894" s="107"/>
    </row>
    <row r="3895" ht="12.75">
      <c r="X3895" s="107"/>
    </row>
    <row r="3896" ht="12.75">
      <c r="X3896" s="107"/>
    </row>
    <row r="3897" ht="12.75">
      <c r="X3897" s="107"/>
    </row>
    <row r="3898" ht="12.75">
      <c r="X3898" s="107"/>
    </row>
    <row r="3899" ht="12.75">
      <c r="X3899" s="107"/>
    </row>
    <row r="3900" ht="12.75">
      <c r="X3900" s="107"/>
    </row>
    <row r="3901" ht="12.75">
      <c r="X3901" s="107"/>
    </row>
    <row r="3902" ht="12.75">
      <c r="X3902" s="107"/>
    </row>
    <row r="3903" ht="12.75">
      <c r="X3903" s="107"/>
    </row>
    <row r="3904" ht="12.75">
      <c r="X3904" s="107"/>
    </row>
    <row r="3905" ht="12.75">
      <c r="X3905" s="107"/>
    </row>
    <row r="3906" ht="12.75">
      <c r="X3906" s="107"/>
    </row>
    <row r="3907" ht="12.75">
      <c r="X3907" s="107"/>
    </row>
    <row r="3908" ht="12.75">
      <c r="X3908" s="107"/>
    </row>
    <row r="3909" ht="12.75">
      <c r="X3909" s="107"/>
    </row>
    <row r="3910" ht="12.75">
      <c r="X3910" s="107"/>
    </row>
    <row r="3911" ht="12.75">
      <c r="X3911" s="107"/>
    </row>
    <row r="3912" ht="12.75">
      <c r="X3912" s="107"/>
    </row>
    <row r="3913" ht="12.75">
      <c r="X3913" s="107"/>
    </row>
    <row r="3914" ht="12.75">
      <c r="X3914" s="107"/>
    </row>
    <row r="3915" ht="12.75">
      <c r="X3915" s="107"/>
    </row>
    <row r="3916" ht="12.75">
      <c r="X3916" s="107"/>
    </row>
    <row r="3917" ht="12.75">
      <c r="X3917" s="107"/>
    </row>
    <row r="3918" ht="12.75">
      <c r="X3918" s="107"/>
    </row>
    <row r="3919" ht="12.75">
      <c r="X3919" s="107"/>
    </row>
    <row r="3920" ht="12.75">
      <c r="X3920" s="107"/>
    </row>
    <row r="3921" ht="12.75">
      <c r="X3921" s="107"/>
    </row>
    <row r="3922" ht="12.75">
      <c r="X3922" s="107"/>
    </row>
    <row r="3923" ht="12.75">
      <c r="X3923" s="107"/>
    </row>
    <row r="3924" ht="12.75">
      <c r="X3924" s="107"/>
    </row>
    <row r="3925" ht="12.75">
      <c r="X3925" s="107"/>
    </row>
    <row r="3926" ht="12.75">
      <c r="X3926" s="107"/>
    </row>
    <row r="3927" ht="12.75">
      <c r="X3927" s="107"/>
    </row>
    <row r="3928" ht="12.75">
      <c r="X3928" s="107"/>
    </row>
    <row r="3929" ht="12.75">
      <c r="X3929" s="107"/>
    </row>
    <row r="3930" ht="12.75">
      <c r="X3930" s="107"/>
    </row>
    <row r="3931" ht="12.75">
      <c r="X3931" s="107"/>
    </row>
    <row r="3932" ht="12.75">
      <c r="X3932" s="107"/>
    </row>
    <row r="3933" ht="12.75">
      <c r="X3933" s="107"/>
    </row>
    <row r="3934" ht="12.75">
      <c r="X3934" s="107"/>
    </row>
    <row r="3935" ht="12.75">
      <c r="X3935" s="107"/>
    </row>
    <row r="3936" ht="12.75">
      <c r="X3936" s="107"/>
    </row>
    <row r="3937" ht="12.75">
      <c r="X3937" s="107"/>
    </row>
    <row r="3938" ht="12.75">
      <c r="X3938" s="107"/>
    </row>
    <row r="3939" ht="12.75">
      <c r="X3939" s="107"/>
    </row>
    <row r="3940" ht="12.75">
      <c r="X3940" s="107"/>
    </row>
    <row r="3941" ht="12.75">
      <c r="X3941" s="107"/>
    </row>
    <row r="3942" ht="12.75">
      <c r="X3942" s="107"/>
    </row>
    <row r="3943" ht="12.75">
      <c r="X3943" s="107"/>
    </row>
    <row r="3944" ht="12.75">
      <c r="X3944" s="107"/>
    </row>
    <row r="3945" ht="12.75">
      <c r="X3945" s="107"/>
    </row>
    <row r="3946" ht="12.75">
      <c r="X3946" s="107"/>
    </row>
    <row r="3947" ht="12.75">
      <c r="X3947" s="107"/>
    </row>
    <row r="3948" ht="12.75">
      <c r="X3948" s="107"/>
    </row>
    <row r="3949" ht="12.75">
      <c r="X3949" s="107"/>
    </row>
    <row r="3950" ht="12.75">
      <c r="X3950" s="107"/>
    </row>
    <row r="3951" ht="12.75">
      <c r="X3951" s="107"/>
    </row>
    <row r="3952" ht="12.75">
      <c r="X3952" s="107"/>
    </row>
    <row r="3953" ht="12.75">
      <c r="X3953" s="107"/>
    </row>
    <row r="3954" ht="12.75">
      <c r="X3954" s="107"/>
    </row>
    <row r="3955" ht="12.75">
      <c r="X3955" s="107"/>
    </row>
    <row r="3956" ht="12.75">
      <c r="X3956" s="107"/>
    </row>
    <row r="3957" ht="12.75">
      <c r="X3957" s="107"/>
    </row>
    <row r="3958" ht="12.75">
      <c r="X3958" s="107"/>
    </row>
    <row r="3959" ht="12.75">
      <c r="X3959" s="107"/>
    </row>
    <row r="3960" ht="12.75">
      <c r="X3960" s="107"/>
    </row>
    <row r="3961" ht="12.75">
      <c r="X3961" s="107"/>
    </row>
    <row r="3962" ht="12.75">
      <c r="X3962" s="107"/>
    </row>
    <row r="3963" ht="12.75">
      <c r="X3963" s="107"/>
    </row>
    <row r="3964" ht="12.75">
      <c r="X3964" s="107"/>
    </row>
    <row r="3965" ht="12.75">
      <c r="X3965" s="107"/>
    </row>
    <row r="3966" ht="12.75">
      <c r="X3966" s="107"/>
    </row>
    <row r="3967" ht="12.75">
      <c r="X3967" s="107"/>
    </row>
    <row r="3968" ht="12.75">
      <c r="X3968" s="107"/>
    </row>
    <row r="3969" ht="12.75">
      <c r="X3969" s="107"/>
    </row>
    <row r="3970" ht="12.75">
      <c r="X3970" s="107"/>
    </row>
    <row r="3971" ht="12.75">
      <c r="X3971" s="107"/>
    </row>
    <row r="3972" ht="12.75">
      <c r="X3972" s="107"/>
    </row>
    <row r="3973" ht="12.75">
      <c r="X3973" s="107"/>
    </row>
    <row r="3974" ht="12.75">
      <c r="X3974" s="107"/>
    </row>
    <row r="3975" ht="12.75">
      <c r="X3975" s="107"/>
    </row>
    <row r="3976" ht="12.75">
      <c r="X3976" s="107"/>
    </row>
    <row r="3977" ht="12.75">
      <c r="X3977" s="107"/>
    </row>
    <row r="3978" ht="12.75">
      <c r="X3978" s="107"/>
    </row>
    <row r="3979" ht="12.75">
      <c r="X3979" s="107"/>
    </row>
    <row r="3980" ht="12.75">
      <c r="X3980" s="107"/>
    </row>
    <row r="3981" ht="12.75">
      <c r="X3981" s="107"/>
    </row>
    <row r="3982" ht="12.75">
      <c r="X3982" s="107"/>
    </row>
    <row r="3983" ht="12.75">
      <c r="X3983" s="107"/>
    </row>
    <row r="3984" ht="12.75">
      <c r="X3984" s="107"/>
    </row>
    <row r="3985" ht="12.75">
      <c r="X3985" s="107"/>
    </row>
    <row r="3986" ht="12.75">
      <c r="X3986" s="107"/>
    </row>
    <row r="3987" ht="12.75">
      <c r="X3987" s="107"/>
    </row>
    <row r="3988" ht="12.75">
      <c r="X3988" s="107"/>
    </row>
    <row r="3989" ht="12.75">
      <c r="X3989" s="107"/>
    </row>
    <row r="3990" ht="12.75">
      <c r="X3990" s="107"/>
    </row>
    <row r="3991" ht="12.75">
      <c r="X3991" s="107"/>
    </row>
    <row r="3992" ht="12.75">
      <c r="X3992" s="107"/>
    </row>
    <row r="3993" ht="12.75">
      <c r="X3993" s="107"/>
    </row>
    <row r="3994" ht="12.75">
      <c r="X3994" s="107"/>
    </row>
    <row r="3995" ht="12.75">
      <c r="X3995" s="107"/>
    </row>
    <row r="3996" ht="12.75">
      <c r="X3996" s="107"/>
    </row>
    <row r="3997" ht="12.75">
      <c r="X3997" s="107"/>
    </row>
    <row r="3998" ht="12.75">
      <c r="X3998" s="107"/>
    </row>
    <row r="3999" ht="12.75">
      <c r="X3999" s="107"/>
    </row>
    <row r="4000" ht="12.75">
      <c r="X4000" s="107"/>
    </row>
    <row r="4001" ht="12.75">
      <c r="X4001" s="107"/>
    </row>
    <row r="4002" ht="12.75">
      <c r="X4002" s="107"/>
    </row>
    <row r="4003" ht="12.75">
      <c r="X4003" s="107"/>
    </row>
    <row r="4004" ht="12.75">
      <c r="X4004" s="107"/>
    </row>
    <row r="4005" ht="12.75">
      <c r="X4005" s="107"/>
    </row>
    <row r="4006" ht="12.75">
      <c r="X4006" s="107"/>
    </row>
    <row r="4007" ht="12.75">
      <c r="X4007" s="107"/>
    </row>
    <row r="4008" ht="12.75">
      <c r="X4008" s="107"/>
    </row>
    <row r="4009" ht="12.75">
      <c r="X4009" s="107"/>
    </row>
    <row r="4010" ht="12.75">
      <c r="X4010" s="107"/>
    </row>
    <row r="4011" ht="12.75">
      <c r="X4011" s="107"/>
    </row>
    <row r="4012" ht="12.75">
      <c r="X4012" s="107"/>
    </row>
    <row r="4013" ht="12.75">
      <c r="X4013" s="107"/>
    </row>
    <row r="4014" ht="12.75">
      <c r="X4014" s="107"/>
    </row>
    <row r="4015" ht="12.75">
      <c r="X4015" s="107"/>
    </row>
    <row r="4016" ht="12.75">
      <c r="X4016" s="107"/>
    </row>
    <row r="4017" ht="12.75">
      <c r="X4017" s="107"/>
    </row>
    <row r="4018" ht="12.75">
      <c r="X4018" s="107"/>
    </row>
    <row r="4019" ht="12.75">
      <c r="X4019" s="107"/>
    </row>
    <row r="4020" ht="12.75">
      <c r="X4020" s="107"/>
    </row>
    <row r="4021" ht="12.75">
      <c r="X4021" s="107"/>
    </row>
    <row r="4022" ht="12.75">
      <c r="X4022" s="107"/>
    </row>
    <row r="4023" ht="12.75">
      <c r="X4023" s="107"/>
    </row>
    <row r="4024" ht="12.75">
      <c r="X4024" s="107"/>
    </row>
    <row r="4025" ht="12.75">
      <c r="X4025" s="107"/>
    </row>
    <row r="4026" ht="12.75">
      <c r="X4026" s="107"/>
    </row>
    <row r="4027" ht="12.75">
      <c r="X4027" s="107"/>
    </row>
    <row r="4028" ht="12.75">
      <c r="X4028" s="107"/>
    </row>
    <row r="4029" ht="12.75">
      <c r="X4029" s="107"/>
    </row>
    <row r="4030" ht="12.75">
      <c r="X4030" s="107"/>
    </row>
    <row r="4031" ht="12.75">
      <c r="X4031" s="107"/>
    </row>
    <row r="4032" ht="12.75">
      <c r="X4032" s="107"/>
    </row>
    <row r="4033" ht="12.75">
      <c r="X4033" s="107"/>
    </row>
    <row r="4034" ht="12.75">
      <c r="X4034" s="107"/>
    </row>
    <row r="4035" ht="12.75">
      <c r="X4035" s="107"/>
    </row>
    <row r="4036" ht="12.75">
      <c r="X4036" s="107"/>
    </row>
    <row r="4037" ht="12.75">
      <c r="X4037" s="107"/>
    </row>
    <row r="4038" ht="12.75">
      <c r="X4038" s="107"/>
    </row>
    <row r="4039" ht="12.75">
      <c r="X4039" s="107"/>
    </row>
    <row r="4040" ht="12.75">
      <c r="X4040" s="107"/>
    </row>
    <row r="4041" ht="12.75">
      <c r="X4041" s="107"/>
    </row>
    <row r="4042" ht="12.75">
      <c r="X4042" s="107"/>
    </row>
    <row r="4043" ht="12.75">
      <c r="X4043" s="107"/>
    </row>
    <row r="4044" ht="12.75">
      <c r="X4044" s="107"/>
    </row>
    <row r="4045" ht="12.75">
      <c r="X4045" s="107"/>
    </row>
    <row r="4046" ht="12.75">
      <c r="X4046" s="107"/>
    </row>
    <row r="4047" ht="12.75">
      <c r="X4047" s="107"/>
    </row>
    <row r="4048" ht="12.75">
      <c r="X4048" s="107"/>
    </row>
    <row r="4049" ht="12.75">
      <c r="X4049" s="107"/>
    </row>
    <row r="4050" ht="12.75">
      <c r="X4050" s="107"/>
    </row>
    <row r="4051" ht="12.75">
      <c r="X4051" s="107"/>
    </row>
    <row r="4052" ht="12.75">
      <c r="X4052" s="107"/>
    </row>
    <row r="4053" ht="12.75">
      <c r="X4053" s="107"/>
    </row>
    <row r="4054" ht="12.75">
      <c r="X4054" s="107"/>
    </row>
    <row r="4055" ht="12.75">
      <c r="X4055" s="107"/>
    </row>
    <row r="4056" ht="12.75">
      <c r="X4056" s="107"/>
    </row>
    <row r="4057" ht="12.75">
      <c r="X4057" s="107"/>
    </row>
    <row r="4058" ht="12.75">
      <c r="X4058" s="107"/>
    </row>
    <row r="4059" ht="12.75">
      <c r="X4059" s="107"/>
    </row>
    <row r="4060" ht="12.75">
      <c r="X4060" s="107"/>
    </row>
    <row r="4061" ht="12.75">
      <c r="X4061" s="107"/>
    </row>
    <row r="4062" ht="12.75">
      <c r="X4062" s="107"/>
    </row>
    <row r="4063" ht="12.75">
      <c r="X4063" s="107"/>
    </row>
    <row r="4064" ht="12.75">
      <c r="X4064" s="107"/>
    </row>
    <row r="4065" ht="12.75">
      <c r="X4065" s="107"/>
    </row>
    <row r="4066" ht="12.75">
      <c r="X4066" s="107"/>
    </row>
    <row r="4067" ht="12.75">
      <c r="X4067" s="107"/>
    </row>
    <row r="4068" ht="12.75">
      <c r="X4068" s="107"/>
    </row>
    <row r="4069" ht="12.75">
      <c r="X4069" s="107"/>
    </row>
    <row r="4070" ht="12.75">
      <c r="X4070" s="107"/>
    </row>
    <row r="4071" ht="12.75">
      <c r="X4071" s="107"/>
    </row>
    <row r="4072" ht="12.75">
      <c r="X4072" s="107"/>
    </row>
    <row r="4073" ht="12.75">
      <c r="X4073" s="107"/>
    </row>
    <row r="4074" ht="12.75">
      <c r="X4074" s="107"/>
    </row>
    <row r="4075" ht="12.75">
      <c r="X4075" s="107"/>
    </row>
    <row r="4076" ht="12.75">
      <c r="X4076" s="107"/>
    </row>
    <row r="4077" ht="12.75">
      <c r="X4077" s="107"/>
    </row>
    <row r="4078" ht="12.75">
      <c r="X4078" s="107"/>
    </row>
    <row r="4079" ht="12.75">
      <c r="X4079" s="107"/>
    </row>
    <row r="4080" ht="12.75">
      <c r="X4080" s="107"/>
    </row>
    <row r="4081" ht="12.75">
      <c r="X4081" s="107"/>
    </row>
    <row r="4082" ht="12.75">
      <c r="X4082" s="107"/>
    </row>
    <row r="4083" ht="12.75">
      <c r="X4083" s="107"/>
    </row>
    <row r="4084" ht="12.75">
      <c r="X4084" s="107"/>
    </row>
    <row r="4085" ht="12.75">
      <c r="X4085" s="107"/>
    </row>
    <row r="4086" ht="12.75">
      <c r="X4086" s="107"/>
    </row>
    <row r="4087" ht="12.75">
      <c r="X4087" s="107"/>
    </row>
    <row r="4088" ht="12.75">
      <c r="X4088" s="107"/>
    </row>
    <row r="4089" ht="12.75">
      <c r="X4089" s="107"/>
    </row>
    <row r="4090" ht="12.75">
      <c r="X4090" s="107"/>
    </row>
    <row r="4091" ht="12.75">
      <c r="X4091" s="107"/>
    </row>
    <row r="4092" ht="12.75">
      <c r="X4092" s="107"/>
    </row>
    <row r="4093" ht="12.75">
      <c r="X4093" s="107"/>
    </row>
    <row r="4094" ht="12.75">
      <c r="X4094" s="107"/>
    </row>
    <row r="4095" ht="12.75">
      <c r="X4095" s="107"/>
    </row>
    <row r="4096" ht="12.75">
      <c r="X4096" s="107"/>
    </row>
    <row r="4097" ht="12.75">
      <c r="X4097" s="107"/>
    </row>
    <row r="4098" ht="12.75">
      <c r="X4098" s="107"/>
    </row>
    <row r="4099" ht="12.75">
      <c r="X4099" s="107"/>
    </row>
    <row r="4100" ht="12.75">
      <c r="X4100" s="107"/>
    </row>
    <row r="4101" ht="12.75">
      <c r="X4101" s="107"/>
    </row>
    <row r="4102" ht="12.75">
      <c r="X4102" s="107"/>
    </row>
    <row r="4103" ht="12.75">
      <c r="X4103" s="107"/>
    </row>
    <row r="4104" ht="12.75">
      <c r="X4104" s="107"/>
    </row>
    <row r="4105" ht="12.75">
      <c r="X4105" s="107"/>
    </row>
    <row r="4106" ht="12.75">
      <c r="X4106" s="107"/>
    </row>
    <row r="4107" ht="12.75">
      <c r="X4107" s="107"/>
    </row>
    <row r="4108" ht="12.75">
      <c r="X4108" s="107"/>
    </row>
    <row r="4109" ht="12.75">
      <c r="X4109" s="107"/>
    </row>
    <row r="4110" ht="12.75">
      <c r="X4110" s="107"/>
    </row>
    <row r="4111" ht="12.75">
      <c r="X4111" s="107"/>
    </row>
    <row r="4112" ht="12.75">
      <c r="X4112" s="107"/>
    </row>
    <row r="4113" ht="12.75">
      <c r="X4113" s="107"/>
    </row>
    <row r="4114" ht="12.75">
      <c r="X4114" s="107"/>
    </row>
    <row r="4115" ht="12.75">
      <c r="X4115" s="107"/>
    </row>
    <row r="4116" ht="12.75">
      <c r="X4116" s="107"/>
    </row>
    <row r="4117" ht="12.75">
      <c r="X4117" s="107"/>
    </row>
    <row r="4118" ht="12.75">
      <c r="X4118" s="107"/>
    </row>
    <row r="4119" ht="12.75">
      <c r="X4119" s="107"/>
    </row>
    <row r="4120" ht="12.75">
      <c r="X4120" s="107"/>
    </row>
    <row r="4121" ht="12.75">
      <c r="X4121" s="107"/>
    </row>
    <row r="4122" ht="12.75">
      <c r="X4122" s="107"/>
    </row>
    <row r="4123" ht="12.75">
      <c r="X4123" s="107"/>
    </row>
    <row r="4124" ht="12.75">
      <c r="X4124" s="107"/>
    </row>
    <row r="4125" ht="12.75">
      <c r="X4125" s="107"/>
    </row>
    <row r="4126" ht="12.75">
      <c r="X4126" s="107"/>
    </row>
    <row r="4127" ht="12.75">
      <c r="X4127" s="107"/>
    </row>
    <row r="4128" ht="12.75">
      <c r="X4128" s="107"/>
    </row>
    <row r="4129" ht="12.75">
      <c r="X4129" s="107"/>
    </row>
    <row r="4130" ht="12.75">
      <c r="X4130" s="107"/>
    </row>
    <row r="4131" ht="12.75">
      <c r="X4131" s="107"/>
    </row>
    <row r="4132" ht="12.75">
      <c r="X4132" s="107"/>
    </row>
    <row r="4133" ht="12.75">
      <c r="X4133" s="107"/>
    </row>
    <row r="4134" ht="12.75">
      <c r="X4134" s="107"/>
    </row>
    <row r="4135" ht="12.75">
      <c r="X4135" s="107"/>
    </row>
    <row r="4136" ht="12.75">
      <c r="X4136" s="107"/>
    </row>
    <row r="4137" ht="12.75">
      <c r="X4137" s="107"/>
    </row>
    <row r="4138" ht="12.75">
      <c r="X4138" s="107"/>
    </row>
    <row r="4139" ht="12.75">
      <c r="X4139" s="107"/>
    </row>
    <row r="4140" ht="12.75">
      <c r="X4140" s="107"/>
    </row>
    <row r="4141" ht="12.75">
      <c r="X4141" s="107"/>
    </row>
    <row r="4142" ht="12.75">
      <c r="X4142" s="107"/>
    </row>
    <row r="4143" ht="12.75">
      <c r="X4143" s="107"/>
    </row>
    <row r="4144" ht="12.75">
      <c r="X4144" s="107"/>
    </row>
    <row r="4145" ht="12.75">
      <c r="X4145" s="107"/>
    </row>
    <row r="4146" ht="12.75">
      <c r="X4146" s="107"/>
    </row>
    <row r="4147" ht="12.75">
      <c r="X4147" s="107"/>
    </row>
    <row r="4148" ht="12.75">
      <c r="X4148" s="107"/>
    </row>
    <row r="4149" ht="12.75">
      <c r="X4149" s="107"/>
    </row>
    <row r="4150" ht="12.75">
      <c r="X4150" s="107"/>
    </row>
    <row r="4151" ht="12.75">
      <c r="X4151" s="107"/>
    </row>
    <row r="4152" ht="12.75">
      <c r="X4152" s="107"/>
    </row>
    <row r="4153" ht="12.75">
      <c r="X4153" s="107"/>
    </row>
    <row r="4154" ht="12.75">
      <c r="X4154" s="107"/>
    </row>
    <row r="4155" ht="12.75">
      <c r="X4155" s="107"/>
    </row>
    <row r="4156" ht="12.75">
      <c r="X4156" s="107"/>
    </row>
    <row r="4157" ht="12.75">
      <c r="X4157" s="107"/>
    </row>
    <row r="4158" ht="12.75">
      <c r="X4158" s="107"/>
    </row>
    <row r="4159" ht="12.75">
      <c r="X4159" s="107"/>
    </row>
    <row r="4160" ht="12.75">
      <c r="X4160" s="107"/>
    </row>
    <row r="4161" ht="12.75">
      <c r="X4161" s="107"/>
    </row>
    <row r="4162" ht="12.75">
      <c r="X4162" s="107"/>
    </row>
    <row r="4163" ht="12.75">
      <c r="X4163" s="107"/>
    </row>
    <row r="4164" ht="12.75">
      <c r="X4164" s="107"/>
    </row>
    <row r="4165" ht="12.75">
      <c r="X4165" s="107"/>
    </row>
    <row r="4166" ht="12.75">
      <c r="X4166" s="107"/>
    </row>
    <row r="4167" ht="12.75">
      <c r="X4167" s="107"/>
    </row>
    <row r="4168" ht="12.75">
      <c r="X4168" s="107"/>
    </row>
    <row r="4169" ht="12.75">
      <c r="X4169" s="107"/>
    </row>
    <row r="4170" ht="12.75">
      <c r="X4170" s="107"/>
    </row>
    <row r="4171" ht="12.75">
      <c r="X4171" s="107"/>
    </row>
    <row r="4172" ht="12.75">
      <c r="X4172" s="107"/>
    </row>
    <row r="4173" ht="12.75">
      <c r="X4173" s="107"/>
    </row>
    <row r="4174" ht="12.75">
      <c r="X4174" s="107"/>
    </row>
    <row r="4175" ht="12.75">
      <c r="X4175" s="107"/>
    </row>
    <row r="4176" ht="12.75">
      <c r="X4176" s="107"/>
    </row>
    <row r="4177" ht="12.75">
      <c r="X4177" s="107"/>
    </row>
    <row r="4178" ht="12.75">
      <c r="X4178" s="107"/>
    </row>
    <row r="4179" ht="12.75">
      <c r="X4179" s="107"/>
    </row>
    <row r="4180" ht="12.75">
      <c r="X4180" s="107"/>
    </row>
    <row r="4181" ht="12.75">
      <c r="X4181" s="107"/>
    </row>
    <row r="4182" ht="12.75">
      <c r="X4182" s="107"/>
    </row>
    <row r="4183" ht="12.75">
      <c r="X4183" s="107"/>
    </row>
    <row r="4184" ht="12.75">
      <c r="X4184" s="107"/>
    </row>
    <row r="4185" ht="12.75">
      <c r="X4185" s="107"/>
    </row>
    <row r="4186" ht="12.75">
      <c r="X4186" s="107"/>
    </row>
    <row r="4187" ht="12.75">
      <c r="X4187" s="107"/>
    </row>
    <row r="4188" ht="12.75">
      <c r="X4188" s="107"/>
    </row>
    <row r="4189" ht="12.75">
      <c r="X4189" s="107"/>
    </row>
    <row r="4190" ht="12.75">
      <c r="X4190" s="107"/>
    </row>
    <row r="4191" ht="12.75">
      <c r="X4191" s="107"/>
    </row>
    <row r="4192" ht="12.75">
      <c r="X4192" s="107"/>
    </row>
    <row r="4193" ht="12.75">
      <c r="X4193" s="107"/>
    </row>
    <row r="4194" ht="12.75">
      <c r="X4194" s="107"/>
    </row>
    <row r="4195" ht="12.75">
      <c r="X4195" s="107"/>
    </row>
    <row r="4196" ht="12.75">
      <c r="X4196" s="107"/>
    </row>
    <row r="4197" ht="12.75">
      <c r="X4197" s="107"/>
    </row>
    <row r="4198" ht="12.75">
      <c r="X4198" s="107"/>
    </row>
    <row r="4199" ht="12.75">
      <c r="X4199" s="107"/>
    </row>
    <row r="4200" ht="12.75">
      <c r="X4200" s="107"/>
    </row>
    <row r="4201" ht="12.75">
      <c r="X4201" s="107"/>
    </row>
    <row r="4202" ht="12.75">
      <c r="X4202" s="107"/>
    </row>
    <row r="4203" ht="12.75">
      <c r="X4203" s="107"/>
    </row>
    <row r="4204" ht="12.75">
      <c r="X4204" s="107"/>
    </row>
    <row r="4205" ht="12.75">
      <c r="X4205" s="107"/>
    </row>
    <row r="4206" ht="12.75">
      <c r="X4206" s="107"/>
    </row>
    <row r="4207" ht="12.75">
      <c r="X4207" s="107"/>
    </row>
    <row r="4208" ht="12.75">
      <c r="X4208" s="107"/>
    </row>
    <row r="4209" ht="12.75">
      <c r="X4209" s="107"/>
    </row>
    <row r="4210" ht="12.75">
      <c r="X4210" s="107"/>
    </row>
    <row r="4211" ht="12.75">
      <c r="X4211" s="107"/>
    </row>
    <row r="4212" ht="12.75">
      <c r="X4212" s="107"/>
    </row>
    <row r="4213" ht="12.75">
      <c r="X4213" s="107"/>
    </row>
    <row r="4214" ht="12.75">
      <c r="X4214" s="107"/>
    </row>
    <row r="4215" ht="12.75">
      <c r="X4215" s="107"/>
    </row>
    <row r="4216" ht="12.75">
      <c r="X4216" s="107"/>
    </row>
    <row r="4217" ht="12.75">
      <c r="X4217" s="107"/>
    </row>
    <row r="4218" ht="12.75">
      <c r="X4218" s="107"/>
    </row>
    <row r="4219" ht="12.75">
      <c r="X4219" s="107"/>
    </row>
    <row r="4220" ht="12.75">
      <c r="X4220" s="107"/>
    </row>
    <row r="4221" ht="12.75">
      <c r="X4221" s="107"/>
    </row>
    <row r="4222" ht="12.75">
      <c r="X4222" s="107"/>
    </row>
    <row r="4223" ht="12.75">
      <c r="X4223" s="107"/>
    </row>
    <row r="4224" ht="12.75">
      <c r="X4224" s="107"/>
    </row>
    <row r="4225" ht="12.75">
      <c r="X4225" s="107"/>
    </row>
    <row r="4226" ht="12.75">
      <c r="X4226" s="107"/>
    </row>
    <row r="4227" ht="12.75">
      <c r="X4227" s="107"/>
    </row>
    <row r="4228" ht="12.75">
      <c r="X4228" s="107"/>
    </row>
    <row r="4229" ht="12.75">
      <c r="X4229" s="107"/>
    </row>
    <row r="4230" ht="12.75">
      <c r="X4230" s="107"/>
    </row>
    <row r="4231" ht="12.75">
      <c r="X4231" s="107"/>
    </row>
    <row r="4232" ht="12.75">
      <c r="X4232" s="107"/>
    </row>
    <row r="4233" ht="12.75">
      <c r="X4233" s="107"/>
    </row>
    <row r="4234" ht="12.75">
      <c r="X4234" s="107"/>
    </row>
    <row r="4235" ht="12.75">
      <c r="X4235" s="107"/>
    </row>
    <row r="4236" ht="12.75">
      <c r="X4236" s="107"/>
    </row>
    <row r="4237" ht="12.75">
      <c r="X4237" s="107"/>
    </row>
    <row r="4238" ht="12.75">
      <c r="X4238" s="107"/>
    </row>
    <row r="4239" ht="12.75">
      <c r="X4239" s="107"/>
    </row>
    <row r="4240" ht="12.75">
      <c r="X4240" s="107"/>
    </row>
    <row r="4241" ht="12.75">
      <c r="X4241" s="107"/>
    </row>
    <row r="4242" ht="12.75">
      <c r="X4242" s="107"/>
    </row>
    <row r="4243" ht="12.75">
      <c r="X4243" s="107"/>
    </row>
    <row r="4244" ht="12.75">
      <c r="X4244" s="107"/>
    </row>
    <row r="4245" ht="12.75">
      <c r="X4245" s="107"/>
    </row>
    <row r="4246" ht="12.75">
      <c r="X4246" s="107"/>
    </row>
    <row r="4247" ht="12.75">
      <c r="X4247" s="107"/>
    </row>
    <row r="4248" ht="12.75">
      <c r="X4248" s="107"/>
    </row>
    <row r="4249" ht="12.75">
      <c r="X4249" s="107"/>
    </row>
    <row r="4250" ht="12.75">
      <c r="X4250" s="107"/>
    </row>
    <row r="4251" ht="12.75">
      <c r="X4251" s="107"/>
    </row>
    <row r="4252" ht="12.75">
      <c r="X4252" s="107"/>
    </row>
    <row r="4253" ht="12.75">
      <c r="X4253" s="107"/>
    </row>
    <row r="4254" ht="12.75">
      <c r="X4254" s="107"/>
    </row>
    <row r="4255" ht="12.75">
      <c r="X4255" s="107"/>
    </row>
    <row r="4256" ht="12.75">
      <c r="X4256" s="107"/>
    </row>
    <row r="4257" ht="12.75">
      <c r="X4257" s="107"/>
    </row>
    <row r="4258" ht="12.75">
      <c r="X4258" s="107"/>
    </row>
    <row r="4259" ht="12.75">
      <c r="X4259" s="107"/>
    </row>
    <row r="4260" ht="12.75">
      <c r="X4260" s="107"/>
    </row>
    <row r="4261" ht="12.75">
      <c r="X4261" s="107"/>
    </row>
    <row r="4262" ht="12.75">
      <c r="X4262" s="107"/>
    </row>
    <row r="4263" ht="12.75">
      <c r="X4263" s="107"/>
    </row>
    <row r="4264" ht="12.75">
      <c r="X4264" s="107"/>
    </row>
    <row r="4265" ht="12.75">
      <c r="X4265" s="107"/>
    </row>
    <row r="4266" ht="12.75">
      <c r="X4266" s="107"/>
    </row>
    <row r="4267" ht="12.75">
      <c r="X4267" s="107"/>
    </row>
    <row r="4268" ht="12.75">
      <c r="X4268" s="107"/>
    </row>
    <row r="4269" ht="12.75">
      <c r="X4269" s="107"/>
    </row>
    <row r="4270" ht="12.75">
      <c r="X4270" s="107"/>
    </row>
    <row r="4271" ht="12.75">
      <c r="X4271" s="107"/>
    </row>
    <row r="4272" ht="12.75">
      <c r="X4272" s="107"/>
    </row>
    <row r="4273" ht="12.75">
      <c r="X4273" s="107"/>
    </row>
    <row r="4274" ht="12.75">
      <c r="X4274" s="107"/>
    </row>
    <row r="4275" ht="12.75">
      <c r="X4275" s="107"/>
    </row>
    <row r="4276" ht="12.75">
      <c r="X4276" s="107"/>
    </row>
    <row r="4277" ht="12.75">
      <c r="X4277" s="107"/>
    </row>
    <row r="4278" ht="12.75">
      <c r="X4278" s="107"/>
    </row>
    <row r="4279" ht="12.75">
      <c r="X4279" s="107"/>
    </row>
    <row r="4280" ht="12.75">
      <c r="X4280" s="107"/>
    </row>
    <row r="4281" ht="12.75">
      <c r="X4281" s="107"/>
    </row>
    <row r="4282" ht="12.75">
      <c r="X4282" s="107"/>
    </row>
    <row r="4283" ht="12.75">
      <c r="X4283" s="107"/>
    </row>
    <row r="4284" ht="12.75">
      <c r="X4284" s="107"/>
    </row>
    <row r="4285" ht="12.75">
      <c r="X4285" s="107"/>
    </row>
    <row r="4286" ht="12.75">
      <c r="X4286" s="107"/>
    </row>
    <row r="4287" ht="12.75">
      <c r="X4287" s="107"/>
    </row>
    <row r="4288" ht="12.75">
      <c r="X4288" s="107"/>
    </row>
    <row r="4289" ht="12.75">
      <c r="X4289" s="107"/>
    </row>
    <row r="4290" ht="12.75">
      <c r="X4290" s="107"/>
    </row>
    <row r="4291" ht="12.75">
      <c r="X4291" s="107"/>
    </row>
    <row r="4292" ht="12.75">
      <c r="X4292" s="107"/>
    </row>
    <row r="4293" ht="12.75">
      <c r="X4293" s="107"/>
    </row>
    <row r="4294" ht="12.75">
      <c r="X4294" s="107"/>
    </row>
    <row r="4295" ht="12.75">
      <c r="X4295" s="107"/>
    </row>
    <row r="4296" ht="12.75">
      <c r="X4296" s="107"/>
    </row>
    <row r="4297" ht="12.75">
      <c r="X4297" s="107"/>
    </row>
    <row r="4298" ht="12.75">
      <c r="X4298" s="107"/>
    </row>
    <row r="4299" ht="12.75">
      <c r="X4299" s="107"/>
    </row>
    <row r="4300" ht="12.75">
      <c r="X4300" s="107"/>
    </row>
    <row r="4301" ht="12.75">
      <c r="X4301" s="107"/>
    </row>
    <row r="4302" ht="12.75">
      <c r="X4302" s="107"/>
    </row>
    <row r="4303" ht="12.75">
      <c r="X4303" s="107"/>
    </row>
    <row r="4304" ht="12.75">
      <c r="X4304" s="107"/>
    </row>
    <row r="4305" ht="12.75">
      <c r="X4305" s="107"/>
    </row>
    <row r="4306" ht="12.75">
      <c r="X4306" s="107"/>
    </row>
    <row r="4307" ht="12.75">
      <c r="X4307" s="107"/>
    </row>
    <row r="4308" ht="12.75">
      <c r="X4308" s="107"/>
    </row>
    <row r="4309" ht="12.75">
      <c r="X4309" s="107"/>
    </row>
    <row r="4310" ht="12.75">
      <c r="X4310" s="107"/>
    </row>
    <row r="4311" ht="12.75">
      <c r="X4311" s="107"/>
    </row>
    <row r="4312" ht="12.75">
      <c r="X4312" s="107"/>
    </row>
    <row r="4313" ht="12.75">
      <c r="X4313" s="107"/>
    </row>
    <row r="4314" ht="12.75">
      <c r="X4314" s="107"/>
    </row>
    <row r="4315" ht="12.75">
      <c r="X4315" s="107"/>
    </row>
    <row r="4316" ht="12.75">
      <c r="X4316" s="107"/>
    </row>
    <row r="4317" ht="12.75">
      <c r="X4317" s="107"/>
    </row>
    <row r="4318" ht="12.75">
      <c r="X4318" s="107"/>
    </row>
    <row r="4319" ht="12.75">
      <c r="X4319" s="107"/>
    </row>
    <row r="4320" ht="12.75">
      <c r="X4320" s="107"/>
    </row>
    <row r="4321" ht="12.75">
      <c r="X4321" s="107"/>
    </row>
    <row r="4322" ht="12.75">
      <c r="X4322" s="107"/>
    </row>
    <row r="4323" ht="12.75">
      <c r="X4323" s="107"/>
    </row>
    <row r="4324" ht="12.75">
      <c r="X4324" s="107"/>
    </row>
    <row r="4325" ht="12.75">
      <c r="X4325" s="107"/>
    </row>
    <row r="4326" ht="12.75">
      <c r="X4326" s="107"/>
    </row>
    <row r="4327" ht="12.75">
      <c r="X4327" s="107"/>
    </row>
    <row r="4328" ht="12.75">
      <c r="X4328" s="107"/>
    </row>
    <row r="4329" ht="12.75">
      <c r="X4329" s="107"/>
    </row>
    <row r="4330" ht="12.75">
      <c r="X4330" s="107"/>
    </row>
    <row r="4331" ht="12.75">
      <c r="X4331" s="107"/>
    </row>
    <row r="4332" ht="12.75">
      <c r="X4332" s="107"/>
    </row>
    <row r="4333" ht="12.75">
      <c r="X4333" s="107"/>
    </row>
    <row r="4334" ht="12.75">
      <c r="X4334" s="107"/>
    </row>
    <row r="4335" ht="12.75">
      <c r="X4335" s="107"/>
    </row>
    <row r="4336" ht="12.75">
      <c r="X4336" s="107"/>
    </row>
    <row r="4337" ht="12.75">
      <c r="X4337" s="107"/>
    </row>
    <row r="4338" ht="12.75">
      <c r="X4338" s="107"/>
    </row>
    <row r="4339" ht="12.75">
      <c r="X4339" s="107"/>
    </row>
    <row r="4340" ht="12.75">
      <c r="X4340" s="107"/>
    </row>
    <row r="4341" ht="12.75">
      <c r="X4341" s="107"/>
    </row>
    <row r="4342" ht="12.75">
      <c r="X4342" s="107"/>
    </row>
    <row r="4343" ht="12.75">
      <c r="X4343" s="107"/>
    </row>
    <row r="4344" ht="12.75">
      <c r="X4344" s="107"/>
    </row>
    <row r="4345" ht="12.75">
      <c r="X4345" s="107"/>
    </row>
    <row r="4346" ht="12.75">
      <c r="X4346" s="107"/>
    </row>
    <row r="4347" ht="12.75">
      <c r="X4347" s="107"/>
    </row>
    <row r="4348" ht="12.75">
      <c r="X4348" s="107"/>
    </row>
    <row r="4349" ht="12.75">
      <c r="X4349" s="107"/>
    </row>
    <row r="4350" ht="12.75">
      <c r="X4350" s="107"/>
    </row>
    <row r="4351" ht="12.75">
      <c r="X4351" s="107"/>
    </row>
    <row r="4352" ht="12.75">
      <c r="X4352" s="107"/>
    </row>
    <row r="4353" ht="12.75">
      <c r="X4353" s="107"/>
    </row>
    <row r="4354" ht="12.75">
      <c r="X4354" s="107"/>
    </row>
    <row r="4355" ht="12.75">
      <c r="X4355" s="107"/>
    </row>
    <row r="4356" ht="12.75">
      <c r="X4356" s="107"/>
    </row>
    <row r="4357" ht="12.75">
      <c r="X4357" s="107"/>
    </row>
    <row r="4358" ht="12.75">
      <c r="X4358" s="107"/>
    </row>
    <row r="4359" ht="12.75">
      <c r="X4359" s="107"/>
    </row>
    <row r="4360" ht="12.75">
      <c r="X4360" s="107"/>
    </row>
    <row r="4361" ht="12.75">
      <c r="X4361" s="107"/>
    </row>
    <row r="4362" ht="12.75">
      <c r="X4362" s="107"/>
    </row>
    <row r="4363" ht="12.75">
      <c r="X4363" s="107"/>
    </row>
    <row r="4364" ht="12.75">
      <c r="X4364" s="107"/>
    </row>
    <row r="4365" ht="12.75">
      <c r="X4365" s="107"/>
    </row>
    <row r="4366" ht="12.75">
      <c r="X4366" s="107"/>
    </row>
    <row r="4367" ht="12.75">
      <c r="X4367" s="107"/>
    </row>
    <row r="4368" ht="12.75">
      <c r="X4368" s="107"/>
    </row>
    <row r="4369" ht="12.75">
      <c r="X4369" s="107"/>
    </row>
    <row r="4370" ht="12.75">
      <c r="X4370" s="107"/>
    </row>
    <row r="4371" ht="12.75">
      <c r="X4371" s="107"/>
    </row>
    <row r="4372" ht="12.75">
      <c r="X4372" s="107"/>
    </row>
    <row r="4373" ht="12.75">
      <c r="X4373" s="107"/>
    </row>
    <row r="4374" ht="12.75">
      <c r="X4374" s="107"/>
    </row>
    <row r="4375" ht="12.75">
      <c r="X4375" s="107"/>
    </row>
    <row r="4376" ht="12.75">
      <c r="X4376" s="107"/>
    </row>
    <row r="4377" ht="12.75">
      <c r="X4377" s="107"/>
    </row>
    <row r="4378" ht="12.75">
      <c r="X4378" s="107"/>
    </row>
    <row r="4379" ht="12.75">
      <c r="X4379" s="107"/>
    </row>
    <row r="4380" ht="12.75">
      <c r="X4380" s="107"/>
    </row>
    <row r="4381" ht="12.75">
      <c r="X4381" s="107"/>
    </row>
    <row r="4382" ht="12.75">
      <c r="X4382" s="107"/>
    </row>
    <row r="4383" ht="12.75">
      <c r="X4383" s="107"/>
    </row>
    <row r="4384" ht="12.75">
      <c r="X4384" s="107"/>
    </row>
    <row r="4385" ht="12.75">
      <c r="X4385" s="107"/>
    </row>
    <row r="4386" ht="12.75">
      <c r="X4386" s="107"/>
    </row>
    <row r="4387" ht="12.75">
      <c r="X4387" s="107"/>
    </row>
    <row r="4388" ht="12.75">
      <c r="X4388" s="107"/>
    </row>
    <row r="4389" ht="12.75">
      <c r="X4389" s="107"/>
    </row>
    <row r="4390" ht="12.75">
      <c r="X4390" s="107"/>
    </row>
    <row r="4391" ht="12.75">
      <c r="X4391" s="107"/>
    </row>
    <row r="4392" ht="12.75">
      <c r="X4392" s="107"/>
    </row>
    <row r="4393" ht="12.75">
      <c r="X4393" s="107"/>
    </row>
    <row r="4394" ht="12.75">
      <c r="X4394" s="107"/>
    </row>
    <row r="4395" ht="12.75">
      <c r="X4395" s="107"/>
    </row>
    <row r="4396" ht="12.75">
      <c r="X4396" s="107"/>
    </row>
    <row r="4397" ht="12.75">
      <c r="X4397" s="107"/>
    </row>
    <row r="4398" ht="12.75">
      <c r="X4398" s="107"/>
    </row>
    <row r="4399" ht="12.75">
      <c r="X4399" s="107"/>
    </row>
    <row r="4400" ht="12.75">
      <c r="X4400" s="107"/>
    </row>
    <row r="4401" ht="12.75">
      <c r="X4401" s="107"/>
    </row>
    <row r="4402" ht="12.75">
      <c r="X4402" s="107"/>
    </row>
    <row r="4403" ht="12.75">
      <c r="X4403" s="107"/>
    </row>
    <row r="4404" ht="12.75">
      <c r="X4404" s="107"/>
    </row>
    <row r="4405" ht="12.75">
      <c r="X4405" s="107"/>
    </row>
    <row r="4406" ht="12.75">
      <c r="X4406" s="107"/>
    </row>
    <row r="4407" ht="12.75">
      <c r="X4407" s="107"/>
    </row>
    <row r="4408" ht="12.75">
      <c r="X4408" s="107"/>
    </row>
    <row r="4409" ht="12.75">
      <c r="X4409" s="107"/>
    </row>
    <row r="4410" ht="12.75">
      <c r="X4410" s="107"/>
    </row>
    <row r="4411" ht="12.75">
      <c r="X4411" s="107"/>
    </row>
    <row r="4412" ht="12.75">
      <c r="X4412" s="107"/>
    </row>
    <row r="4413" ht="12.75">
      <c r="X4413" s="107"/>
    </row>
    <row r="4414" ht="12.75">
      <c r="X4414" s="107"/>
    </row>
    <row r="4415" ht="12.75">
      <c r="X4415" s="107"/>
    </row>
    <row r="4416" ht="12.75">
      <c r="X4416" s="107"/>
    </row>
    <row r="4417" ht="12.75">
      <c r="X4417" s="107"/>
    </row>
    <row r="4418" ht="12.75">
      <c r="X4418" s="107"/>
    </row>
    <row r="4419" ht="12.75">
      <c r="X4419" s="107"/>
    </row>
    <row r="4420" ht="12.75">
      <c r="X4420" s="107"/>
    </row>
    <row r="4421" ht="12.75">
      <c r="X4421" s="107"/>
    </row>
    <row r="4422" ht="12.75">
      <c r="X4422" s="107"/>
    </row>
    <row r="4423" ht="12.75">
      <c r="X4423" s="107"/>
    </row>
    <row r="4424" ht="12.75">
      <c r="X4424" s="107"/>
    </row>
    <row r="4425" ht="12.75">
      <c r="X4425" s="107"/>
    </row>
    <row r="4426" ht="12.75">
      <c r="X4426" s="107"/>
    </row>
    <row r="4427" ht="12.75">
      <c r="X4427" s="107"/>
    </row>
    <row r="4428" ht="12.75">
      <c r="X4428" s="107"/>
    </row>
    <row r="4429" ht="12.75">
      <c r="X4429" s="107"/>
    </row>
    <row r="4430" ht="12.75">
      <c r="X4430" s="107"/>
    </row>
    <row r="4431" ht="12.75">
      <c r="X4431" s="107"/>
    </row>
    <row r="4432" ht="12.75">
      <c r="X4432" s="107"/>
    </row>
    <row r="4433" ht="12.75">
      <c r="X4433" s="107"/>
    </row>
    <row r="4434" ht="12.75">
      <c r="X4434" s="107"/>
    </row>
    <row r="4435" ht="12.75">
      <c r="X4435" s="107"/>
    </row>
    <row r="4436" ht="12.75">
      <c r="X4436" s="107"/>
    </row>
    <row r="4437" ht="12.75">
      <c r="X4437" s="107"/>
    </row>
    <row r="4438" ht="12.75">
      <c r="X4438" s="107"/>
    </row>
    <row r="4439" ht="12.75">
      <c r="X4439" s="107"/>
    </row>
    <row r="4440" ht="12.75">
      <c r="X4440" s="107"/>
    </row>
    <row r="4441" ht="12.75">
      <c r="X4441" s="107"/>
    </row>
    <row r="4442" ht="12.75">
      <c r="X4442" s="107"/>
    </row>
    <row r="4443" ht="12.75">
      <c r="X4443" s="107"/>
    </row>
    <row r="4444" ht="12.75">
      <c r="X4444" s="107"/>
    </row>
    <row r="4445" ht="12.75">
      <c r="X4445" s="107"/>
    </row>
    <row r="4446" ht="12.75">
      <c r="X4446" s="107"/>
    </row>
    <row r="4447" ht="12.75">
      <c r="X4447" s="107"/>
    </row>
    <row r="4448" ht="12.75">
      <c r="X4448" s="107"/>
    </row>
    <row r="4449" ht="12.75">
      <c r="X4449" s="107"/>
    </row>
    <row r="4450" ht="12.75">
      <c r="X4450" s="107"/>
    </row>
    <row r="4451" ht="12.75">
      <c r="X4451" s="107"/>
    </row>
    <row r="4452" ht="12.75">
      <c r="X4452" s="107"/>
    </row>
    <row r="4453" ht="12.75">
      <c r="X4453" s="107"/>
    </row>
    <row r="4454" ht="12.75">
      <c r="X4454" s="107"/>
    </row>
    <row r="4455" ht="12.75">
      <c r="X4455" s="107"/>
    </row>
    <row r="4456" ht="12.75">
      <c r="X4456" s="107"/>
    </row>
    <row r="4457" ht="12.75">
      <c r="X4457" s="107"/>
    </row>
    <row r="4458" ht="12.75">
      <c r="X4458" s="107"/>
    </row>
    <row r="4459" ht="12.75">
      <c r="X4459" s="107"/>
    </row>
    <row r="4460" ht="12.75">
      <c r="X4460" s="107"/>
    </row>
    <row r="4461" ht="12.75">
      <c r="X4461" s="107"/>
    </row>
    <row r="4462" ht="12.75">
      <c r="X4462" s="107"/>
    </row>
    <row r="4463" ht="12.75">
      <c r="X4463" s="107"/>
    </row>
    <row r="4464" ht="12.75">
      <c r="X4464" s="107"/>
    </row>
    <row r="4465" ht="12.75">
      <c r="X4465" s="107"/>
    </row>
    <row r="4466" ht="12.75">
      <c r="X4466" s="107"/>
    </row>
    <row r="4467" ht="12.75">
      <c r="X4467" s="107"/>
    </row>
    <row r="4468" ht="12.75">
      <c r="X4468" s="107"/>
    </row>
    <row r="4469" ht="12.75">
      <c r="X4469" s="107"/>
    </row>
    <row r="4470" ht="12.75">
      <c r="X4470" s="107"/>
    </row>
    <row r="4471" ht="12.75">
      <c r="X4471" s="107"/>
    </row>
    <row r="4472" ht="12.75">
      <c r="X4472" s="107"/>
    </row>
    <row r="4473" ht="12.75">
      <c r="X4473" s="107"/>
    </row>
    <row r="4474" ht="12.75">
      <c r="X4474" s="107"/>
    </row>
    <row r="4475" ht="12.75">
      <c r="X4475" s="107"/>
    </row>
    <row r="4476" ht="12.75">
      <c r="X4476" s="107"/>
    </row>
    <row r="4477" ht="12.75">
      <c r="X4477" s="107"/>
    </row>
    <row r="4478" ht="12.75">
      <c r="X4478" s="107"/>
    </row>
    <row r="4479" ht="12.75">
      <c r="X4479" s="107"/>
    </row>
    <row r="4480" ht="12.75">
      <c r="X4480" s="107"/>
    </row>
    <row r="4481" ht="12.75">
      <c r="X4481" s="107"/>
    </row>
    <row r="4482" ht="12.75">
      <c r="X4482" s="107"/>
    </row>
    <row r="4483" ht="12.75">
      <c r="X4483" s="107"/>
    </row>
    <row r="4484" ht="12.75">
      <c r="X4484" s="107"/>
    </row>
    <row r="4485" ht="12.75">
      <c r="X4485" s="107"/>
    </row>
    <row r="4486" ht="12.75">
      <c r="X4486" s="107"/>
    </row>
    <row r="4487" ht="12.75">
      <c r="X4487" s="107"/>
    </row>
    <row r="4488" ht="12.75">
      <c r="X4488" s="107"/>
    </row>
    <row r="4489" ht="12.75">
      <c r="X4489" s="107"/>
    </row>
    <row r="4490" ht="12.75">
      <c r="X4490" s="107"/>
    </row>
    <row r="4491" ht="12.75">
      <c r="X4491" s="107"/>
    </row>
    <row r="4492" ht="12.75">
      <c r="X4492" s="107"/>
    </row>
    <row r="4493" ht="12.75">
      <c r="X4493" s="107"/>
    </row>
    <row r="4494" ht="12.75">
      <c r="X4494" s="107"/>
    </row>
    <row r="4495" ht="12.75">
      <c r="X4495" s="107"/>
    </row>
    <row r="4496" ht="12.75">
      <c r="X4496" s="107"/>
    </row>
    <row r="4497" ht="12.75">
      <c r="X4497" s="107"/>
    </row>
    <row r="4498" ht="12.75">
      <c r="X4498" s="107"/>
    </row>
    <row r="4499" ht="12.75">
      <c r="X4499" s="107"/>
    </row>
    <row r="4500" ht="12.75">
      <c r="X4500" s="107"/>
    </row>
    <row r="4501" ht="12.75">
      <c r="X4501" s="107"/>
    </row>
    <row r="4502" ht="12.75">
      <c r="X4502" s="107"/>
    </row>
    <row r="4503" ht="12.75">
      <c r="X4503" s="107"/>
    </row>
    <row r="4504" ht="12.75">
      <c r="X4504" s="107"/>
    </row>
    <row r="4505" ht="12.75">
      <c r="X4505" s="107"/>
    </row>
    <row r="4506" ht="12.75">
      <c r="X4506" s="107"/>
    </row>
    <row r="4507" ht="12.75">
      <c r="X4507" s="107"/>
    </row>
    <row r="4508" ht="12.75">
      <c r="X4508" s="107"/>
    </row>
    <row r="4509" ht="12.75">
      <c r="X4509" s="107"/>
    </row>
    <row r="4510" ht="12.75">
      <c r="X4510" s="107"/>
    </row>
    <row r="4511" ht="12.75">
      <c r="X4511" s="107"/>
    </row>
    <row r="4512" ht="12.75">
      <c r="X4512" s="107"/>
    </row>
    <row r="4513" ht="12.75">
      <c r="X4513" s="107"/>
    </row>
    <row r="4514" ht="12.75">
      <c r="X4514" s="107"/>
    </row>
    <row r="4515" ht="12.75">
      <c r="X4515" s="107"/>
    </row>
    <row r="4516" ht="12.75">
      <c r="X4516" s="107"/>
    </row>
    <row r="4517" ht="12.75">
      <c r="X4517" s="107"/>
    </row>
    <row r="4518" ht="12.75">
      <c r="X4518" s="107"/>
    </row>
    <row r="4519" ht="12.75">
      <c r="X4519" s="107"/>
    </row>
    <row r="4520" ht="12.75">
      <c r="X4520" s="107"/>
    </row>
    <row r="4521" ht="12.75">
      <c r="X4521" s="107"/>
    </row>
    <row r="4522" ht="12.75">
      <c r="X4522" s="107"/>
    </row>
    <row r="4523" ht="12.75">
      <c r="X4523" s="107"/>
    </row>
    <row r="4524" ht="12.75">
      <c r="X4524" s="107"/>
    </row>
    <row r="4525" ht="12.75">
      <c r="X4525" s="107"/>
    </row>
    <row r="4526" ht="12.75">
      <c r="X4526" s="107"/>
    </row>
    <row r="4527" ht="12.75">
      <c r="X4527" s="107"/>
    </row>
    <row r="4528" ht="12.75">
      <c r="X4528" s="107"/>
    </row>
    <row r="4529" ht="12.75">
      <c r="X4529" s="107"/>
    </row>
    <row r="4530" ht="12.75">
      <c r="X4530" s="107"/>
    </row>
    <row r="4531" ht="12.75">
      <c r="X4531" s="107"/>
    </row>
    <row r="4532" ht="12.75">
      <c r="X4532" s="107"/>
    </row>
    <row r="4533" ht="12.75">
      <c r="X4533" s="107"/>
    </row>
    <row r="4534" ht="12.75">
      <c r="X4534" s="107"/>
    </row>
    <row r="4535" ht="12.75">
      <c r="X4535" s="107"/>
    </row>
    <row r="4536" ht="12.75">
      <c r="X4536" s="107"/>
    </row>
    <row r="4537" ht="12.75">
      <c r="X4537" s="107"/>
    </row>
    <row r="4538" ht="12.75">
      <c r="X4538" s="107"/>
    </row>
    <row r="4539" ht="12.75">
      <c r="X4539" s="107"/>
    </row>
    <row r="4540" ht="12.75">
      <c r="X4540" s="107"/>
    </row>
    <row r="4541" ht="12.75">
      <c r="X4541" s="107"/>
    </row>
    <row r="4542" ht="12.75">
      <c r="X4542" s="107"/>
    </row>
    <row r="4543" ht="12.75">
      <c r="X4543" s="107"/>
    </row>
    <row r="4544" ht="12.75">
      <c r="X4544" s="107"/>
    </row>
    <row r="4545" ht="12.75">
      <c r="X4545" s="107"/>
    </row>
    <row r="4546" ht="12.75">
      <c r="X4546" s="107"/>
    </row>
    <row r="4547" ht="12.75">
      <c r="X4547" s="107"/>
    </row>
    <row r="4548" ht="12.75">
      <c r="X4548" s="107"/>
    </row>
    <row r="4549" ht="12.75">
      <c r="X4549" s="107"/>
    </row>
    <row r="4550" ht="12.75">
      <c r="X4550" s="107"/>
    </row>
    <row r="4551" ht="12.75">
      <c r="X4551" s="107"/>
    </row>
    <row r="4552" ht="12.75">
      <c r="X4552" s="107"/>
    </row>
    <row r="4553" ht="12.75">
      <c r="X4553" s="107"/>
    </row>
    <row r="4554" ht="12.75">
      <c r="X4554" s="107"/>
    </row>
    <row r="4555" ht="12.75">
      <c r="X4555" s="107"/>
    </row>
    <row r="4556" ht="12.75">
      <c r="X4556" s="107"/>
    </row>
    <row r="4557" ht="12.75">
      <c r="X4557" s="107"/>
    </row>
    <row r="4558" ht="12.75">
      <c r="X4558" s="107"/>
    </row>
    <row r="4559" ht="12.75">
      <c r="X4559" s="107"/>
    </row>
    <row r="4560" ht="12.75">
      <c r="X4560" s="107"/>
    </row>
    <row r="4561" ht="12.75">
      <c r="X4561" s="107"/>
    </row>
    <row r="4562" ht="12.75">
      <c r="X4562" s="107"/>
    </row>
    <row r="4563" ht="12.75">
      <c r="X4563" s="107"/>
    </row>
    <row r="4564" ht="12.75">
      <c r="X4564" s="107"/>
    </row>
    <row r="4565" ht="12.75">
      <c r="X4565" s="107"/>
    </row>
    <row r="4566" ht="12.75">
      <c r="X4566" s="107"/>
    </row>
    <row r="4567" ht="12.75">
      <c r="X4567" s="107"/>
    </row>
    <row r="4568" ht="12.75">
      <c r="X4568" s="107"/>
    </row>
    <row r="4569" ht="12.75">
      <c r="X4569" s="107"/>
    </row>
    <row r="4570" ht="12.75">
      <c r="X4570" s="107"/>
    </row>
    <row r="4571" ht="12.75">
      <c r="X4571" s="107"/>
    </row>
    <row r="4572" ht="12.75">
      <c r="X4572" s="107"/>
    </row>
    <row r="4573" ht="12.75">
      <c r="X4573" s="107"/>
    </row>
    <row r="4574" ht="12.75">
      <c r="X4574" s="107"/>
    </row>
    <row r="4575" ht="12.75">
      <c r="X4575" s="107"/>
    </row>
    <row r="4576" ht="12.75">
      <c r="X4576" s="107"/>
    </row>
    <row r="4577" ht="12.75">
      <c r="X4577" s="107"/>
    </row>
    <row r="4578" ht="12.75">
      <c r="X4578" s="107"/>
    </row>
    <row r="4579" ht="12.75">
      <c r="X4579" s="107"/>
    </row>
    <row r="4580" ht="12.75">
      <c r="X4580" s="107"/>
    </row>
    <row r="4581" ht="12.75">
      <c r="X4581" s="107"/>
    </row>
    <row r="4582" ht="12.75">
      <c r="X4582" s="107"/>
    </row>
    <row r="4583" ht="12.75">
      <c r="X4583" s="107"/>
    </row>
    <row r="4584" ht="12.75">
      <c r="X4584" s="107"/>
    </row>
    <row r="4585" ht="12.75">
      <c r="X4585" s="107"/>
    </row>
    <row r="4586" ht="12.75">
      <c r="X4586" s="107"/>
    </row>
    <row r="4587" ht="12.75">
      <c r="X4587" s="107"/>
    </row>
    <row r="4588" ht="12.75">
      <c r="X4588" s="107"/>
    </row>
    <row r="4589" ht="12.75">
      <c r="X4589" s="107"/>
    </row>
    <row r="4590" ht="12.75">
      <c r="X4590" s="107"/>
    </row>
    <row r="4591" ht="12.75">
      <c r="X4591" s="107"/>
    </row>
    <row r="4592" ht="12.75">
      <c r="X4592" s="107"/>
    </row>
    <row r="4593" ht="12.75">
      <c r="X4593" s="107"/>
    </row>
    <row r="4594" ht="12.75">
      <c r="X4594" s="107"/>
    </row>
    <row r="4595" ht="12.75">
      <c r="X4595" s="107"/>
    </row>
    <row r="4596" ht="12.75">
      <c r="X4596" s="107"/>
    </row>
    <row r="4597" ht="12.75">
      <c r="X4597" s="107"/>
    </row>
    <row r="4598" ht="12.75">
      <c r="X4598" s="107"/>
    </row>
    <row r="4599" ht="12.75">
      <c r="X4599" s="107"/>
    </row>
    <row r="4600" ht="12.75">
      <c r="X4600" s="107"/>
    </row>
    <row r="4601" ht="12.75">
      <c r="X4601" s="107"/>
    </row>
    <row r="4602" ht="12.75">
      <c r="X4602" s="107"/>
    </row>
    <row r="4603" ht="12.75">
      <c r="X4603" s="107"/>
    </row>
    <row r="4604" ht="12.75">
      <c r="X4604" s="107"/>
    </row>
    <row r="4605" ht="12.75">
      <c r="X4605" s="107"/>
    </row>
    <row r="4606" ht="12.75">
      <c r="X4606" s="107"/>
    </row>
    <row r="4607" ht="12.75">
      <c r="X4607" s="107"/>
    </row>
    <row r="4608" ht="12.75">
      <c r="X4608" s="107"/>
    </row>
    <row r="4609" ht="12.75">
      <c r="X4609" s="107"/>
    </row>
    <row r="4610" ht="12.75">
      <c r="X4610" s="107"/>
    </row>
    <row r="4611" ht="12.75">
      <c r="X4611" s="107"/>
    </row>
    <row r="4612" ht="12.75">
      <c r="X4612" s="107"/>
    </row>
    <row r="4613" ht="12.75">
      <c r="X4613" s="107"/>
    </row>
    <row r="4614" ht="12.75">
      <c r="X4614" s="107"/>
    </row>
    <row r="4615" ht="12.75">
      <c r="X4615" s="107"/>
    </row>
    <row r="4616" ht="12.75">
      <c r="X4616" s="107"/>
    </row>
    <row r="4617" ht="12.75">
      <c r="X4617" s="107"/>
    </row>
    <row r="4618" ht="12.75">
      <c r="X4618" s="107"/>
    </row>
    <row r="4619" ht="12.75">
      <c r="X4619" s="107"/>
    </row>
    <row r="4620" ht="12.75">
      <c r="X4620" s="107"/>
    </row>
    <row r="4621" ht="12.75">
      <c r="X4621" s="107"/>
    </row>
    <row r="4622" ht="12.75">
      <c r="X4622" s="107"/>
    </row>
    <row r="4623" ht="12.75">
      <c r="X4623" s="107"/>
    </row>
    <row r="4624" ht="12.75">
      <c r="X4624" s="107"/>
    </row>
    <row r="4625" ht="12.75">
      <c r="X4625" s="107"/>
    </row>
    <row r="4626" ht="12.75">
      <c r="X4626" s="107"/>
    </row>
    <row r="4627" ht="12.75">
      <c r="X4627" s="107"/>
    </row>
    <row r="4628" ht="12.75">
      <c r="X4628" s="107"/>
    </row>
    <row r="4629" ht="12.75">
      <c r="X4629" s="107"/>
    </row>
    <row r="4630" ht="12.75">
      <c r="X4630" s="107"/>
    </row>
    <row r="4631" ht="12.75">
      <c r="X4631" s="107"/>
    </row>
    <row r="4632" ht="12.75">
      <c r="X4632" s="107"/>
    </row>
    <row r="4633" ht="12.75">
      <c r="X4633" s="107"/>
    </row>
    <row r="4634" ht="12.75">
      <c r="X4634" s="107"/>
    </row>
    <row r="4635" ht="12.75">
      <c r="X4635" s="107"/>
    </row>
    <row r="4636" ht="12.75">
      <c r="X4636" s="107"/>
    </row>
    <row r="4637" ht="12.75">
      <c r="X4637" s="107"/>
    </row>
    <row r="4638" ht="12.75">
      <c r="X4638" s="107"/>
    </row>
    <row r="4639" ht="12.75">
      <c r="X4639" s="107"/>
    </row>
    <row r="4640" ht="12.75">
      <c r="X4640" s="107"/>
    </row>
    <row r="4641" ht="12.75">
      <c r="X4641" s="107"/>
    </row>
    <row r="4642" ht="12.75">
      <c r="X4642" s="107"/>
    </row>
    <row r="4643" ht="12.75">
      <c r="X4643" s="107"/>
    </row>
    <row r="4644" ht="12.75">
      <c r="X4644" s="107"/>
    </row>
    <row r="4645" ht="12.75">
      <c r="X4645" s="107"/>
    </row>
    <row r="4646" ht="12.75">
      <c r="X4646" s="107"/>
    </row>
    <row r="4647" ht="12.75">
      <c r="X4647" s="107"/>
    </row>
    <row r="4648" ht="12.75">
      <c r="X4648" s="107"/>
    </row>
    <row r="4649" ht="12.75">
      <c r="X4649" s="107"/>
    </row>
    <row r="4650" ht="12.75">
      <c r="X4650" s="107"/>
    </row>
    <row r="4651" ht="12.75">
      <c r="X4651" s="107"/>
    </row>
    <row r="4652" ht="12.75">
      <c r="X4652" s="107"/>
    </row>
    <row r="4653" ht="12.75">
      <c r="X4653" s="107"/>
    </row>
    <row r="4654" ht="12.75">
      <c r="X4654" s="107"/>
    </row>
    <row r="4655" ht="12.75">
      <c r="X4655" s="107"/>
    </row>
    <row r="4656" ht="12.75">
      <c r="X4656" s="107"/>
    </row>
    <row r="4657" ht="12.75">
      <c r="X4657" s="107"/>
    </row>
    <row r="4658" ht="12.75">
      <c r="X4658" s="107"/>
    </row>
    <row r="4659" ht="12.75">
      <c r="X4659" s="107"/>
    </row>
    <row r="4660" ht="12.75">
      <c r="X4660" s="107"/>
    </row>
    <row r="4661" ht="12.75">
      <c r="X4661" s="107"/>
    </row>
    <row r="4662" ht="12.75">
      <c r="X4662" s="107"/>
    </row>
    <row r="4663" ht="12.75">
      <c r="X4663" s="107"/>
    </row>
    <row r="4664" ht="12.75">
      <c r="X4664" s="107"/>
    </row>
    <row r="4665" ht="12.75">
      <c r="X4665" s="107"/>
    </row>
    <row r="4666" ht="12.75">
      <c r="X4666" s="107"/>
    </row>
    <row r="4667" ht="12.75">
      <c r="X4667" s="107"/>
    </row>
    <row r="4668" ht="12.75">
      <c r="X4668" s="107"/>
    </row>
    <row r="4669" ht="12.75">
      <c r="X4669" s="107"/>
    </row>
    <row r="4670" ht="12.75">
      <c r="X4670" s="107"/>
    </row>
    <row r="4671" ht="12.75">
      <c r="X4671" s="107"/>
    </row>
    <row r="4672" ht="12.75">
      <c r="X4672" s="107"/>
    </row>
    <row r="4673" ht="12.75">
      <c r="X4673" s="107"/>
    </row>
    <row r="4674" ht="12.75">
      <c r="X4674" s="107"/>
    </row>
    <row r="4675" ht="12.75">
      <c r="X4675" s="107"/>
    </row>
    <row r="4676" ht="12.75">
      <c r="X4676" s="107"/>
    </row>
    <row r="4677" ht="12.75">
      <c r="X4677" s="107"/>
    </row>
    <row r="4678" ht="12.75">
      <c r="X4678" s="107"/>
    </row>
    <row r="4679" ht="12.75">
      <c r="X4679" s="107"/>
    </row>
    <row r="4680" ht="12.75">
      <c r="X4680" s="107"/>
    </row>
    <row r="4681" ht="12.75">
      <c r="X4681" s="107"/>
    </row>
    <row r="4682" ht="12.75">
      <c r="X4682" s="107"/>
    </row>
    <row r="4683" ht="12.75">
      <c r="X4683" s="107"/>
    </row>
    <row r="4684" ht="12.75">
      <c r="X4684" s="107"/>
    </row>
    <row r="4685" ht="12.75">
      <c r="X4685" s="107"/>
    </row>
    <row r="4686" ht="12.75">
      <c r="X4686" s="107"/>
    </row>
    <row r="4687" ht="12.75">
      <c r="X4687" s="107"/>
    </row>
    <row r="4688" ht="12.75">
      <c r="X4688" s="107"/>
    </row>
    <row r="4689" ht="12.75">
      <c r="X4689" s="107"/>
    </row>
    <row r="4690" ht="12.75">
      <c r="X4690" s="107"/>
    </row>
    <row r="4691" ht="12.75">
      <c r="X4691" s="107"/>
    </row>
    <row r="4692" ht="12.75">
      <c r="X4692" s="107"/>
    </row>
    <row r="4693" ht="12.75">
      <c r="X4693" s="107"/>
    </row>
    <row r="4694" ht="12.75">
      <c r="X4694" s="107"/>
    </row>
    <row r="4695" ht="12.75">
      <c r="X4695" s="107"/>
    </row>
    <row r="4696" ht="12.75">
      <c r="X4696" s="107"/>
    </row>
    <row r="4697" ht="12.75">
      <c r="X4697" s="107"/>
    </row>
    <row r="4698" ht="12.75">
      <c r="X4698" s="107"/>
    </row>
    <row r="4699" ht="12.75">
      <c r="X4699" s="107"/>
    </row>
    <row r="4700" ht="12.75">
      <c r="X4700" s="107"/>
    </row>
    <row r="4701" ht="12.75">
      <c r="X4701" s="107"/>
    </row>
    <row r="4702" ht="12.75">
      <c r="X4702" s="107"/>
    </row>
    <row r="4703" ht="12.75">
      <c r="X4703" s="107"/>
    </row>
    <row r="4704" ht="12.75">
      <c r="X4704" s="107"/>
    </row>
    <row r="4705" ht="12.75">
      <c r="X4705" s="107"/>
    </row>
    <row r="4706" ht="12.75">
      <c r="X4706" s="107"/>
    </row>
    <row r="4707" ht="12.75">
      <c r="X4707" s="107"/>
    </row>
    <row r="4708" ht="12.75">
      <c r="X4708" s="107"/>
    </row>
    <row r="4709" ht="12.75">
      <c r="X4709" s="107"/>
    </row>
    <row r="4710" ht="12.75">
      <c r="X4710" s="107"/>
    </row>
    <row r="4711" ht="12.75">
      <c r="X4711" s="107"/>
    </row>
    <row r="4712" ht="12.75">
      <c r="X4712" s="107"/>
    </row>
    <row r="4713" ht="12.75">
      <c r="X4713" s="107"/>
    </row>
    <row r="4714" ht="12.75">
      <c r="X4714" s="107"/>
    </row>
    <row r="4715" ht="12.75">
      <c r="X4715" s="107"/>
    </row>
    <row r="4716" ht="12.75">
      <c r="X4716" s="107"/>
    </row>
    <row r="4717" ht="12.75">
      <c r="X4717" s="107"/>
    </row>
    <row r="4718" ht="12.75">
      <c r="X4718" s="107"/>
    </row>
    <row r="4719" ht="12.75">
      <c r="X4719" s="107"/>
    </row>
    <row r="4720" ht="12.75">
      <c r="X4720" s="107"/>
    </row>
    <row r="4721" ht="12.75">
      <c r="X4721" s="107"/>
    </row>
    <row r="4722" ht="12.75">
      <c r="X4722" s="107"/>
    </row>
    <row r="4723" ht="12.75">
      <c r="X4723" s="107"/>
    </row>
    <row r="4724" ht="12.75">
      <c r="X4724" s="107"/>
    </row>
    <row r="4725" ht="12.75">
      <c r="X4725" s="107"/>
    </row>
    <row r="4726" ht="12.75">
      <c r="X4726" s="107"/>
    </row>
    <row r="4727" ht="12.75">
      <c r="X4727" s="107"/>
    </row>
    <row r="4728" ht="12.75">
      <c r="X4728" s="107"/>
    </row>
    <row r="4729" ht="12.75">
      <c r="X4729" s="107"/>
    </row>
    <row r="4730" ht="12.75">
      <c r="X4730" s="107"/>
    </row>
    <row r="4731" ht="12.75">
      <c r="X4731" s="107"/>
    </row>
    <row r="4732" ht="12.75">
      <c r="X4732" s="107"/>
    </row>
    <row r="4733" ht="12.75">
      <c r="X4733" s="107"/>
    </row>
    <row r="4734" ht="12.75">
      <c r="X4734" s="107"/>
    </row>
    <row r="4735" ht="12.75">
      <c r="X4735" s="107"/>
    </row>
    <row r="4736" ht="12.75">
      <c r="X4736" s="107"/>
    </row>
    <row r="4737" ht="12.75">
      <c r="X4737" s="107"/>
    </row>
    <row r="4738" ht="12.75">
      <c r="X4738" s="107"/>
    </row>
    <row r="4739" ht="12.75">
      <c r="X4739" s="107"/>
    </row>
    <row r="4740" ht="12.75">
      <c r="X4740" s="107"/>
    </row>
    <row r="4741" ht="12.75">
      <c r="X4741" s="107"/>
    </row>
    <row r="4742" ht="12.75">
      <c r="X4742" s="107"/>
    </row>
    <row r="4743" ht="12.75">
      <c r="X4743" s="107"/>
    </row>
    <row r="4744" ht="12.75">
      <c r="X4744" s="107"/>
    </row>
    <row r="4745" ht="12.75">
      <c r="X4745" s="107"/>
    </row>
    <row r="4746" ht="12.75">
      <c r="X4746" s="107"/>
    </row>
    <row r="4747" ht="12.75">
      <c r="X4747" s="107"/>
    </row>
    <row r="4748" ht="12.75">
      <c r="X4748" s="107"/>
    </row>
    <row r="4749" ht="12.75">
      <c r="X4749" s="107"/>
    </row>
    <row r="4750" ht="12.75">
      <c r="X4750" s="107"/>
    </row>
    <row r="4751" ht="12.75">
      <c r="X4751" s="107"/>
    </row>
    <row r="4752" ht="12.75">
      <c r="X4752" s="107"/>
    </row>
    <row r="4753" ht="12.75">
      <c r="X4753" s="107"/>
    </row>
    <row r="4754" ht="12.75">
      <c r="X4754" s="107"/>
    </row>
    <row r="4755" ht="12.75">
      <c r="X4755" s="107"/>
    </row>
    <row r="4756" ht="12.75">
      <c r="X4756" s="107"/>
    </row>
    <row r="4757" ht="12.75">
      <c r="X4757" s="107"/>
    </row>
    <row r="4758" ht="12.75">
      <c r="X4758" s="107"/>
    </row>
    <row r="4759" ht="12.75">
      <c r="X4759" s="107"/>
    </row>
    <row r="4760" ht="12.75">
      <c r="X4760" s="107"/>
    </row>
    <row r="4761" ht="12.75">
      <c r="X4761" s="107"/>
    </row>
    <row r="4762" ht="12.75">
      <c r="X4762" s="107"/>
    </row>
    <row r="4763" ht="12.75">
      <c r="X4763" s="107"/>
    </row>
    <row r="4764" ht="12.75">
      <c r="X4764" s="107"/>
    </row>
    <row r="4765" ht="12.75">
      <c r="X4765" s="107"/>
    </row>
    <row r="4766" ht="12.75">
      <c r="X4766" s="107"/>
    </row>
    <row r="4767" ht="12.75">
      <c r="X4767" s="107"/>
    </row>
    <row r="4768" ht="12.75">
      <c r="X4768" s="107"/>
    </row>
    <row r="4769" ht="12.75">
      <c r="X4769" s="107"/>
    </row>
    <row r="4770" ht="12.75">
      <c r="X4770" s="107"/>
    </row>
    <row r="4771" ht="12.75">
      <c r="X4771" s="107"/>
    </row>
    <row r="4772" ht="12.75">
      <c r="X4772" s="107"/>
    </row>
    <row r="4773" ht="12.75">
      <c r="X4773" s="107"/>
    </row>
    <row r="4774" ht="12.75">
      <c r="X4774" s="107"/>
    </row>
    <row r="4775" ht="12.75">
      <c r="X4775" s="107"/>
    </row>
    <row r="4776" ht="12.75">
      <c r="X4776" s="107"/>
    </row>
    <row r="4777" ht="12.75">
      <c r="X4777" s="107"/>
    </row>
    <row r="4778" ht="12.75">
      <c r="X4778" s="107"/>
    </row>
    <row r="4779" ht="12.75">
      <c r="X4779" s="107"/>
    </row>
    <row r="4780" ht="12.75">
      <c r="X4780" s="107"/>
    </row>
    <row r="4781" ht="12.75">
      <c r="X4781" s="107"/>
    </row>
    <row r="4782" ht="12.75">
      <c r="X4782" s="107"/>
    </row>
    <row r="4783" ht="12.75">
      <c r="X4783" s="107"/>
    </row>
    <row r="4784" ht="12.75">
      <c r="X4784" s="107"/>
    </row>
    <row r="4785" ht="12.75">
      <c r="X4785" s="107"/>
    </row>
    <row r="4786" ht="12.75">
      <c r="X4786" s="107"/>
    </row>
    <row r="4787" ht="12.75">
      <c r="X4787" s="107"/>
    </row>
    <row r="4788" ht="12.75">
      <c r="X4788" s="107"/>
    </row>
    <row r="4789" ht="12.75">
      <c r="X4789" s="107"/>
    </row>
    <row r="4790" ht="12.75">
      <c r="X4790" s="107"/>
    </row>
    <row r="4791" ht="12.75">
      <c r="X4791" s="107"/>
    </row>
    <row r="4792" ht="12.75">
      <c r="X4792" s="107"/>
    </row>
    <row r="4793" ht="12.75">
      <c r="X4793" s="107"/>
    </row>
    <row r="4794" ht="12.75">
      <c r="X4794" s="107"/>
    </row>
    <row r="4795" ht="12.75">
      <c r="X4795" s="107"/>
    </row>
    <row r="4796" ht="12.75">
      <c r="X4796" s="107"/>
    </row>
    <row r="4797" ht="12.75">
      <c r="X4797" s="107"/>
    </row>
    <row r="4798" ht="12.75">
      <c r="X4798" s="107"/>
    </row>
    <row r="4799" ht="12.75">
      <c r="X4799" s="107"/>
    </row>
    <row r="4800" ht="12.75">
      <c r="X4800" s="107"/>
    </row>
    <row r="4801" ht="12.75">
      <c r="X4801" s="107"/>
    </row>
    <row r="4802" ht="12.75">
      <c r="X4802" s="107"/>
    </row>
    <row r="4803" ht="12.75">
      <c r="X4803" s="107"/>
    </row>
    <row r="4804" ht="12.75">
      <c r="X4804" s="107"/>
    </row>
    <row r="4805" ht="12.75">
      <c r="X4805" s="107"/>
    </row>
    <row r="4806" ht="12.75">
      <c r="X4806" s="107"/>
    </row>
    <row r="4807" ht="12.75">
      <c r="X4807" s="107"/>
    </row>
    <row r="4808" ht="12.75">
      <c r="X4808" s="107"/>
    </row>
    <row r="4809" ht="12.75">
      <c r="X4809" s="107"/>
    </row>
    <row r="4810" ht="12.75">
      <c r="X4810" s="107"/>
    </row>
    <row r="4811" ht="12.75">
      <c r="X4811" s="107"/>
    </row>
    <row r="4812" ht="12.75">
      <c r="X4812" s="107"/>
    </row>
    <row r="4813" ht="12.75">
      <c r="X4813" s="107"/>
    </row>
    <row r="4814" ht="12.75">
      <c r="X4814" s="107"/>
    </row>
    <row r="4815" ht="12.75">
      <c r="X4815" s="107"/>
    </row>
    <row r="4816" ht="12.75">
      <c r="X4816" s="107"/>
    </row>
    <row r="4817" ht="12.75">
      <c r="X4817" s="107"/>
    </row>
    <row r="4818" ht="12.75">
      <c r="X4818" s="107"/>
    </row>
    <row r="4819" ht="12.75">
      <c r="X4819" s="107"/>
    </row>
    <row r="4820" ht="12.75">
      <c r="X4820" s="107"/>
    </row>
    <row r="4821" ht="12.75">
      <c r="X4821" s="107"/>
    </row>
    <row r="4822" ht="12.75">
      <c r="X4822" s="107"/>
    </row>
    <row r="4823" ht="12.75">
      <c r="X4823" s="107"/>
    </row>
    <row r="4824" ht="12.75">
      <c r="X4824" s="107"/>
    </row>
    <row r="4825" ht="12.75">
      <c r="X4825" s="107"/>
    </row>
    <row r="4826" ht="12.75">
      <c r="X4826" s="107"/>
    </row>
    <row r="4827" ht="12.75">
      <c r="X4827" s="107"/>
    </row>
    <row r="4828" ht="12.75">
      <c r="X4828" s="107"/>
    </row>
    <row r="4829" ht="12.75">
      <c r="X4829" s="107"/>
    </row>
    <row r="4830" ht="12.75">
      <c r="X4830" s="107"/>
    </row>
    <row r="4831" ht="12.75">
      <c r="X4831" s="107"/>
    </row>
    <row r="4832" ht="12.75">
      <c r="X4832" s="107"/>
    </row>
    <row r="4833" ht="12.75">
      <c r="X4833" s="107"/>
    </row>
    <row r="4834" ht="12.75">
      <c r="X4834" s="107"/>
    </row>
    <row r="4835" ht="12.75">
      <c r="X4835" s="107"/>
    </row>
    <row r="4836" ht="12.75">
      <c r="X4836" s="107"/>
    </row>
    <row r="4837" ht="12.75">
      <c r="X4837" s="107"/>
    </row>
    <row r="4838" ht="12.75">
      <c r="X4838" s="107"/>
    </row>
    <row r="4839" ht="12.75">
      <c r="X4839" s="107"/>
    </row>
    <row r="4840" ht="12.75">
      <c r="X4840" s="107"/>
    </row>
    <row r="4841" ht="12.75">
      <c r="X4841" s="107"/>
    </row>
    <row r="4842" ht="12.75">
      <c r="X4842" s="107"/>
    </row>
    <row r="4843" ht="12.75">
      <c r="X4843" s="107"/>
    </row>
    <row r="4844" ht="12.75">
      <c r="X4844" s="107"/>
    </row>
    <row r="4845" ht="12.75">
      <c r="X4845" s="107"/>
    </row>
    <row r="4846" ht="12.75">
      <c r="X4846" s="107"/>
    </row>
    <row r="4847" ht="12.75">
      <c r="X4847" s="107"/>
    </row>
    <row r="4848" ht="12.75">
      <c r="X4848" s="107"/>
    </row>
    <row r="4849" ht="12.75">
      <c r="X4849" s="107"/>
    </row>
    <row r="4850" ht="12.75">
      <c r="X4850" s="107"/>
    </row>
    <row r="4851" ht="12.75">
      <c r="X4851" s="107"/>
    </row>
    <row r="4852" ht="12.75">
      <c r="X4852" s="107"/>
    </row>
    <row r="4853" ht="12.75">
      <c r="X4853" s="107"/>
    </row>
    <row r="4854" ht="12.75">
      <c r="X4854" s="107"/>
    </row>
    <row r="4855" ht="12.75">
      <c r="X4855" s="107"/>
    </row>
    <row r="4856" ht="12.75">
      <c r="X4856" s="107"/>
    </row>
    <row r="4857" ht="12.75">
      <c r="X4857" s="107"/>
    </row>
    <row r="4858" ht="12.75">
      <c r="X4858" s="107"/>
    </row>
    <row r="4859" ht="12.75">
      <c r="X4859" s="107"/>
    </row>
    <row r="4860" ht="12.75">
      <c r="X4860" s="107"/>
    </row>
    <row r="4861" ht="12.75">
      <c r="X4861" s="107"/>
    </row>
    <row r="4862" ht="12.75">
      <c r="X4862" s="107"/>
    </row>
    <row r="4863" ht="12.75">
      <c r="X4863" s="107"/>
    </row>
    <row r="4864" ht="12.75">
      <c r="X4864" s="107"/>
    </row>
    <row r="4865" ht="12.75">
      <c r="X4865" s="107"/>
    </row>
    <row r="4866" ht="12.75">
      <c r="X4866" s="107"/>
    </row>
    <row r="4867" ht="12.75">
      <c r="X4867" s="107"/>
    </row>
    <row r="4868" ht="12.75">
      <c r="X4868" s="107"/>
    </row>
    <row r="4869" ht="12.75">
      <c r="X4869" s="107"/>
    </row>
    <row r="4870" ht="12.75">
      <c r="X4870" s="107"/>
    </row>
    <row r="4871" ht="12.75">
      <c r="X4871" s="107"/>
    </row>
    <row r="4872" ht="12.75">
      <c r="X4872" s="107"/>
    </row>
    <row r="4873" ht="12.75">
      <c r="X4873" s="107"/>
    </row>
    <row r="4874" ht="12.75">
      <c r="X4874" s="107"/>
    </row>
    <row r="4875" ht="12.75">
      <c r="X4875" s="107"/>
    </row>
    <row r="4876" ht="12.75">
      <c r="X4876" s="107"/>
    </row>
    <row r="4877" ht="12.75">
      <c r="X4877" s="107"/>
    </row>
    <row r="4878" ht="12.75">
      <c r="X4878" s="107"/>
    </row>
    <row r="4879" ht="12.75">
      <c r="X4879" s="107"/>
    </row>
    <row r="4880" ht="12.75">
      <c r="X4880" s="107"/>
    </row>
    <row r="4881" ht="12.75">
      <c r="X4881" s="107"/>
    </row>
    <row r="4882" ht="12.75">
      <c r="X4882" s="107"/>
    </row>
    <row r="4883" ht="12.75">
      <c r="X4883" s="107"/>
    </row>
    <row r="4884" ht="12.75">
      <c r="X4884" s="107"/>
    </row>
    <row r="4885" ht="12.75">
      <c r="X4885" s="107"/>
    </row>
    <row r="4886" ht="12.75">
      <c r="X4886" s="107"/>
    </row>
    <row r="4887" ht="12.75">
      <c r="X4887" s="107"/>
    </row>
    <row r="4888" ht="12.75">
      <c r="X4888" s="107"/>
    </row>
    <row r="4889" ht="12.75">
      <c r="X4889" s="107"/>
    </row>
    <row r="4890" ht="12.75">
      <c r="X4890" s="107"/>
    </row>
    <row r="4891" ht="12.75">
      <c r="X4891" s="107"/>
    </row>
    <row r="4892" ht="12.75">
      <c r="X4892" s="107"/>
    </row>
    <row r="4893" ht="12.75">
      <c r="X4893" s="107"/>
    </row>
    <row r="4894" ht="12.75">
      <c r="X4894" s="107"/>
    </row>
    <row r="4895" ht="12.75">
      <c r="X4895" s="107"/>
    </row>
    <row r="4896" ht="12.75">
      <c r="X4896" s="107"/>
    </row>
    <row r="4897" ht="12.75">
      <c r="X4897" s="107"/>
    </row>
    <row r="4898" ht="12.75">
      <c r="X4898" s="107"/>
    </row>
    <row r="4899" ht="12.75">
      <c r="X4899" s="107"/>
    </row>
    <row r="4900" ht="12.75">
      <c r="X4900" s="107"/>
    </row>
    <row r="4901" ht="12.75">
      <c r="X4901" s="107"/>
    </row>
    <row r="4902" ht="12.75">
      <c r="X4902" s="107"/>
    </row>
    <row r="4903" ht="12.75">
      <c r="X4903" s="107"/>
    </row>
    <row r="4904" ht="12.75">
      <c r="X4904" s="107"/>
    </row>
    <row r="4905" ht="12.75">
      <c r="X4905" s="107"/>
    </row>
    <row r="4906" ht="12.75">
      <c r="X4906" s="107"/>
    </row>
    <row r="4907" ht="12.75">
      <c r="X4907" s="107"/>
    </row>
    <row r="4908" ht="12.75">
      <c r="X4908" s="107"/>
    </row>
    <row r="4909" ht="12.75">
      <c r="X4909" s="107"/>
    </row>
    <row r="4910" ht="12.75">
      <c r="X4910" s="107"/>
    </row>
    <row r="4911" ht="12.75">
      <c r="X4911" s="107"/>
    </row>
    <row r="4912" ht="12.75">
      <c r="X4912" s="107"/>
    </row>
    <row r="4913" ht="12.75">
      <c r="X4913" s="107"/>
    </row>
    <row r="4914" ht="12.75">
      <c r="X4914" s="107"/>
    </row>
    <row r="4915" ht="12.75">
      <c r="X4915" s="107"/>
    </row>
    <row r="4916" ht="12.75">
      <c r="X4916" s="107"/>
    </row>
    <row r="4917" ht="12.75">
      <c r="X4917" s="107"/>
    </row>
  </sheetData>
  <sheetProtection/>
  <printOptions/>
  <pageMargins left="0.17" right="0.17" top="1" bottom="1" header="0.5" footer="0.5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Montanari</cp:lastModifiedBy>
  <cp:lastPrinted>2016-01-21T14:12:02Z</cp:lastPrinted>
  <dcterms:created xsi:type="dcterms:W3CDTF">2013-06-12T13:35:09Z</dcterms:created>
  <dcterms:modified xsi:type="dcterms:W3CDTF">2016-02-16T12:37:22Z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